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M:\Website\Sponsored Projects\"/>
    </mc:Choice>
  </mc:AlternateContent>
  <xr:revisionPtr revIDLastSave="0" documentId="8_{F76B310D-3256-403C-8DB0-A83AC9436991}" xr6:coauthVersionLast="43" xr6:coauthVersionMax="43" xr10:uidLastSave="{00000000-0000-0000-0000-000000000000}"/>
  <bookViews>
    <workbookView xWindow="20370" yWindow="1170" windowWidth="17805" windowHeight="13440" xr2:uid="{00000000-000D-0000-FFFF-FFFF00000000}"/>
  </bookViews>
  <sheets>
    <sheet name="Combined Budgets" sheetId="4" r:id="rId1"/>
    <sheet name="Primary " sheetId="6" r:id="rId2"/>
    <sheet name="Subproject 1" sheetId="8" r:id="rId3"/>
    <sheet name="Subproject 2" sheetId="9" r:id="rId4"/>
    <sheet name="Subproject 3" sheetId="10" r:id="rId5"/>
    <sheet name="Subproject 4" sheetId="11" r:id="rId6"/>
    <sheet name="Subproject 5" sheetId="18" r:id="rId7"/>
    <sheet name="Subproject 6" sheetId="17" r:id="rId8"/>
    <sheet name="Subproject 7" sheetId="16" r:id="rId9"/>
    <sheet name="Subproject 8" sheetId="15" r:id="rId10"/>
    <sheet name="Subcontract Totals" sheetId="21" r:id="rId11"/>
    <sheet name="Subcontract 1" sheetId="12" r:id="rId12"/>
    <sheet name="Subcontract 2" sheetId="13" r:id="rId13"/>
    <sheet name="Month Conversion" sheetId="19" r:id="rId14"/>
    <sheet name="Notes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6" l="1"/>
  <c r="H48" i="6"/>
  <c r="H46" i="6"/>
  <c r="H54" i="8"/>
  <c r="H48" i="8"/>
  <c r="H46" i="8"/>
  <c r="H54" i="9"/>
  <c r="H48" i="9"/>
  <c r="H46" i="9"/>
  <c r="H54" i="10"/>
  <c r="H48" i="10"/>
  <c r="H46" i="10"/>
  <c r="H54" i="11"/>
  <c r="H48" i="11"/>
  <c r="H46" i="11"/>
  <c r="H54" i="18"/>
  <c r="H48" i="18"/>
  <c r="H46" i="18"/>
  <c r="H54" i="17"/>
  <c r="H48" i="17"/>
  <c r="H46" i="17"/>
  <c r="H54" i="16"/>
  <c r="H48" i="16"/>
  <c r="H46" i="16"/>
  <c r="I76" i="13"/>
  <c r="I75" i="13"/>
  <c r="B74" i="13"/>
  <c r="I68" i="13"/>
  <c r="I67" i="13"/>
  <c r="I66" i="13"/>
  <c r="I65" i="13"/>
  <c r="I64" i="13"/>
  <c r="I63" i="13"/>
  <c r="D62" i="13"/>
  <c r="I61" i="13"/>
  <c r="I60" i="13"/>
  <c r="I59" i="13"/>
  <c r="E57" i="13"/>
  <c r="E58" i="13" s="1"/>
  <c r="D57" i="13"/>
  <c r="D58" i="13" s="1"/>
  <c r="D55" i="13"/>
  <c r="D56" i="13" s="1"/>
  <c r="H54" i="13"/>
  <c r="D53" i="13"/>
  <c r="D54" i="13" s="1"/>
  <c r="D51" i="13"/>
  <c r="E51" i="13" s="1"/>
  <c r="E49" i="13"/>
  <c r="E50" i="13" s="1"/>
  <c r="D49" i="13"/>
  <c r="D50" i="13" s="1"/>
  <c r="H48" i="13"/>
  <c r="D47" i="13"/>
  <c r="D48" i="13" s="1"/>
  <c r="H46" i="13"/>
  <c r="D45" i="13"/>
  <c r="E45" i="13" s="1"/>
  <c r="B37" i="13"/>
  <c r="A30" i="13"/>
  <c r="I26" i="13"/>
  <c r="I25" i="13"/>
  <c r="I24" i="13"/>
  <c r="I23" i="13"/>
  <c r="I22" i="13"/>
  <c r="I21" i="13"/>
  <c r="F20" i="13"/>
  <c r="E20" i="13"/>
  <c r="D20" i="13"/>
  <c r="I19" i="13"/>
  <c r="I18" i="13"/>
  <c r="I17" i="13"/>
  <c r="E15" i="13"/>
  <c r="E16" i="13" s="1"/>
  <c r="D15" i="13"/>
  <c r="D16" i="13" s="1"/>
  <c r="D14" i="13"/>
  <c r="D13" i="13"/>
  <c r="E13" i="13" s="1"/>
  <c r="E11" i="13"/>
  <c r="E12" i="13" s="1"/>
  <c r="D11" i="13"/>
  <c r="D12" i="13" s="1"/>
  <c r="C11" i="13"/>
  <c r="D10" i="13"/>
  <c r="D9" i="13"/>
  <c r="F7" i="13"/>
  <c r="F8" i="13" s="1"/>
  <c r="E7" i="13"/>
  <c r="E8" i="13" s="1"/>
  <c r="D7" i="13"/>
  <c r="D8" i="13" s="1"/>
  <c r="M6" i="13"/>
  <c r="C5" i="13"/>
  <c r="D5" i="13" s="1"/>
  <c r="D4" i="13"/>
  <c r="E3" i="13"/>
  <c r="F3" i="13" s="1"/>
  <c r="D3" i="13"/>
  <c r="I76" i="12"/>
  <c r="I75" i="12"/>
  <c r="B74" i="12"/>
  <c r="I68" i="12"/>
  <c r="I67" i="12"/>
  <c r="I66" i="12"/>
  <c r="I65" i="12"/>
  <c r="I64" i="12"/>
  <c r="I63" i="12"/>
  <c r="D62" i="12"/>
  <c r="I61" i="12"/>
  <c r="I60" i="12"/>
  <c r="I59" i="12"/>
  <c r="D57" i="12"/>
  <c r="E57" i="12" s="1"/>
  <c r="E55" i="12"/>
  <c r="F55" i="12" s="1"/>
  <c r="D55" i="12"/>
  <c r="D56" i="12" s="1"/>
  <c r="H54" i="12"/>
  <c r="D54" i="12"/>
  <c r="D53" i="12"/>
  <c r="E53" i="12" s="1"/>
  <c r="E54" i="12" s="1"/>
  <c r="D52" i="12"/>
  <c r="D51" i="12"/>
  <c r="E51" i="12" s="1"/>
  <c r="D49" i="12"/>
  <c r="D50" i="12" s="1"/>
  <c r="H48" i="12"/>
  <c r="D47" i="12"/>
  <c r="E47" i="12" s="1"/>
  <c r="H46" i="12"/>
  <c r="D45" i="12"/>
  <c r="D46" i="12" s="1"/>
  <c r="B37" i="12"/>
  <c r="A30" i="12"/>
  <c r="I26" i="12"/>
  <c r="I25" i="12"/>
  <c r="I24" i="12"/>
  <c r="I23" i="12"/>
  <c r="I22" i="12"/>
  <c r="I21" i="12"/>
  <c r="F20" i="12"/>
  <c r="E20" i="12"/>
  <c r="D20" i="12"/>
  <c r="I19" i="12"/>
  <c r="I18" i="12"/>
  <c r="I17" i="12"/>
  <c r="D16" i="12"/>
  <c r="E15" i="12"/>
  <c r="E16" i="12" s="1"/>
  <c r="D15" i="12"/>
  <c r="D14" i="12"/>
  <c r="D13" i="12"/>
  <c r="E13" i="12" s="1"/>
  <c r="D12" i="12"/>
  <c r="E11" i="12"/>
  <c r="E12" i="12" s="1"/>
  <c r="D11" i="12"/>
  <c r="C11" i="12"/>
  <c r="E10" i="12"/>
  <c r="D10" i="12"/>
  <c r="E9" i="12"/>
  <c r="F9" i="12" s="1"/>
  <c r="D9" i="12"/>
  <c r="E8" i="12"/>
  <c r="D8" i="12"/>
  <c r="F7" i="12"/>
  <c r="F8" i="12" s="1"/>
  <c r="E7" i="12"/>
  <c r="D7" i="12"/>
  <c r="M6" i="12"/>
  <c r="C5" i="12"/>
  <c r="D5" i="12" s="1"/>
  <c r="D3" i="12"/>
  <c r="E3" i="12" s="1"/>
  <c r="H54" i="15"/>
  <c r="H48" i="15"/>
  <c r="H46" i="15"/>
  <c r="E49" i="12" l="1"/>
  <c r="E50" i="12" s="1"/>
  <c r="E56" i="12"/>
  <c r="D48" i="12"/>
  <c r="D70" i="12" s="1"/>
  <c r="D58" i="12"/>
  <c r="D52" i="13"/>
  <c r="F57" i="13"/>
  <c r="F58" i="13" s="1"/>
  <c r="E47" i="13"/>
  <c r="E53" i="13"/>
  <c r="F53" i="13" s="1"/>
  <c r="F51" i="13"/>
  <c r="E52" i="13"/>
  <c r="G53" i="13"/>
  <c r="G54" i="13" s="1"/>
  <c r="F54" i="13"/>
  <c r="F13" i="13"/>
  <c r="E14" i="13"/>
  <c r="G3" i="13"/>
  <c r="F4" i="13"/>
  <c r="D6" i="13"/>
  <c r="D31" i="13" s="1"/>
  <c r="E5" i="13"/>
  <c r="E46" i="13"/>
  <c r="F45" i="13"/>
  <c r="F11" i="13"/>
  <c r="F15" i="13"/>
  <c r="G20" i="13"/>
  <c r="E4" i="13"/>
  <c r="E9" i="13"/>
  <c r="E55" i="13"/>
  <c r="G7" i="13"/>
  <c r="F49" i="13"/>
  <c r="D46" i="13"/>
  <c r="E62" i="13"/>
  <c r="F57" i="12"/>
  <c r="E58" i="12"/>
  <c r="F13" i="12"/>
  <c r="E14" i="12"/>
  <c r="D6" i="12"/>
  <c r="E5" i="12"/>
  <c r="F47" i="12"/>
  <c r="E48" i="12"/>
  <c r="G9" i="12"/>
  <c r="F10" i="12"/>
  <c r="F51" i="12"/>
  <c r="E52" i="12"/>
  <c r="E4" i="12"/>
  <c r="F3" i="12"/>
  <c r="G55" i="12"/>
  <c r="F56" i="12"/>
  <c r="D4" i="12"/>
  <c r="E45" i="12"/>
  <c r="F49" i="12"/>
  <c r="G7" i="12"/>
  <c r="F11" i="12"/>
  <c r="G20" i="12"/>
  <c r="F15" i="12"/>
  <c r="F53" i="12"/>
  <c r="E62" i="12"/>
  <c r="D71" i="12" l="1"/>
  <c r="G57" i="13"/>
  <c r="G58" i="13" s="1"/>
  <c r="E54" i="13"/>
  <c r="I54" i="13" s="1"/>
  <c r="I53" i="13"/>
  <c r="F47" i="13"/>
  <c r="E48" i="13"/>
  <c r="D37" i="13"/>
  <c r="D38" i="13"/>
  <c r="F46" i="13"/>
  <c r="G45" i="13"/>
  <c r="F62" i="13"/>
  <c r="G13" i="13"/>
  <c r="F14" i="13"/>
  <c r="F50" i="13"/>
  <c r="G49" i="13"/>
  <c r="G8" i="13"/>
  <c r="H7" i="13"/>
  <c r="E10" i="13"/>
  <c r="F9" i="13"/>
  <c r="I45" i="13"/>
  <c r="F16" i="13"/>
  <c r="G15" i="13"/>
  <c r="D32" i="13"/>
  <c r="G4" i="13"/>
  <c r="H3" i="13"/>
  <c r="D70" i="13"/>
  <c r="F12" i="13"/>
  <c r="G11" i="13"/>
  <c r="F5" i="13"/>
  <c r="E6" i="13"/>
  <c r="E31" i="13" s="1"/>
  <c r="H20" i="13"/>
  <c r="D71" i="13"/>
  <c r="E56" i="13"/>
  <c r="F55" i="13"/>
  <c r="G51" i="13"/>
  <c r="F52" i="13"/>
  <c r="F52" i="12"/>
  <c r="G51" i="12"/>
  <c r="F16" i="12"/>
  <c r="G15" i="12"/>
  <c r="G8" i="12"/>
  <c r="H7" i="12"/>
  <c r="H8" i="12" s="1"/>
  <c r="G47" i="12"/>
  <c r="G48" i="12" s="1"/>
  <c r="F48" i="12"/>
  <c r="I48" i="12" s="1"/>
  <c r="G3" i="12"/>
  <c r="F4" i="12"/>
  <c r="G13" i="12"/>
  <c r="F14" i="12"/>
  <c r="E46" i="12"/>
  <c r="F45" i="12"/>
  <c r="E70" i="12"/>
  <c r="E71" i="12"/>
  <c r="F62" i="12"/>
  <c r="D31" i="12"/>
  <c r="D32" i="12"/>
  <c r="E6" i="12"/>
  <c r="F5" i="12"/>
  <c r="F12" i="12"/>
  <c r="G11" i="12"/>
  <c r="F50" i="12"/>
  <c r="G49" i="12"/>
  <c r="I47" i="12"/>
  <c r="H55" i="12"/>
  <c r="H56" i="12" s="1"/>
  <c r="G56" i="12"/>
  <c r="F54" i="12"/>
  <c r="G53" i="12"/>
  <c r="H20" i="12"/>
  <c r="I20" i="12"/>
  <c r="H9" i="12"/>
  <c r="G10" i="12"/>
  <c r="F58" i="12"/>
  <c r="G57" i="12"/>
  <c r="H39" i="4"/>
  <c r="I56" i="12" l="1"/>
  <c r="I48" i="13"/>
  <c r="H57" i="13"/>
  <c r="G47" i="13"/>
  <c r="G48" i="13" s="1"/>
  <c r="F48" i="13"/>
  <c r="E71" i="13"/>
  <c r="G12" i="13"/>
  <c r="I12" i="13" s="1"/>
  <c r="H11" i="13"/>
  <c r="H12" i="13" s="1"/>
  <c r="H13" i="13"/>
  <c r="H14" i="13" s="1"/>
  <c r="G14" i="13"/>
  <c r="I14" i="13" s="1"/>
  <c r="I13" i="13"/>
  <c r="E37" i="13"/>
  <c r="E38" i="13"/>
  <c r="E32" i="13"/>
  <c r="G55" i="13"/>
  <c r="F56" i="13"/>
  <c r="F70" i="13" s="1"/>
  <c r="G62" i="13"/>
  <c r="H8" i="13"/>
  <c r="I7" i="13"/>
  <c r="G5" i="13"/>
  <c r="F6" i="13"/>
  <c r="F31" i="13" s="1"/>
  <c r="G16" i="13"/>
  <c r="H15" i="13"/>
  <c r="H16" i="13" s="1"/>
  <c r="I16" i="13" s="1"/>
  <c r="G9" i="13"/>
  <c r="F10" i="13"/>
  <c r="E70" i="13"/>
  <c r="I20" i="13"/>
  <c r="H4" i="13"/>
  <c r="I4" i="13" s="1"/>
  <c r="I3" i="13"/>
  <c r="I8" i="13"/>
  <c r="G46" i="13"/>
  <c r="I46" i="13" s="1"/>
  <c r="H51" i="13"/>
  <c r="H52" i="13" s="1"/>
  <c r="G52" i="13"/>
  <c r="I52" i="13" s="1"/>
  <c r="I51" i="13"/>
  <c r="G50" i="13"/>
  <c r="H49" i="13"/>
  <c r="H10" i="12"/>
  <c r="I10" i="12" s="1"/>
  <c r="I9" i="12"/>
  <c r="I7" i="12"/>
  <c r="H49" i="12"/>
  <c r="G50" i="12"/>
  <c r="I49" i="12"/>
  <c r="G4" i="12"/>
  <c r="H3" i="12"/>
  <c r="G16" i="12"/>
  <c r="H15" i="12"/>
  <c r="H51" i="12"/>
  <c r="H52" i="12" s="1"/>
  <c r="G52" i="12"/>
  <c r="F6" i="12"/>
  <c r="F32" i="12" s="1"/>
  <c r="G5" i="12"/>
  <c r="H13" i="12"/>
  <c r="H14" i="12" s="1"/>
  <c r="I14" i="12" s="1"/>
  <c r="G14" i="12"/>
  <c r="I13" i="12"/>
  <c r="E31" i="12"/>
  <c r="E32" i="12"/>
  <c r="G62" i="12"/>
  <c r="I8" i="12"/>
  <c r="I55" i="12"/>
  <c r="G58" i="12"/>
  <c r="H57" i="12"/>
  <c r="G54" i="12"/>
  <c r="I53" i="12"/>
  <c r="F46" i="12"/>
  <c r="F70" i="12" s="1"/>
  <c r="G45" i="12"/>
  <c r="I54" i="12"/>
  <c r="H11" i="12"/>
  <c r="G12" i="12"/>
  <c r="D37" i="12"/>
  <c r="G39" i="21"/>
  <c r="F39" i="21"/>
  <c r="E39" i="21"/>
  <c r="D39" i="21"/>
  <c r="G38" i="21"/>
  <c r="F38" i="21"/>
  <c r="E38" i="21"/>
  <c r="D38" i="21"/>
  <c r="I52" i="12" l="1"/>
  <c r="I47" i="13"/>
  <c r="H58" i="13"/>
  <c r="I58" i="13" s="1"/>
  <c r="I57" i="13"/>
  <c r="F37" i="13"/>
  <c r="H5" i="13"/>
  <c r="H6" i="13" s="1"/>
  <c r="G6" i="13"/>
  <c r="G31" i="13" s="1"/>
  <c r="H9" i="13"/>
  <c r="G10" i="13"/>
  <c r="I62" i="13"/>
  <c r="I15" i="13"/>
  <c r="F71" i="13"/>
  <c r="I11" i="13"/>
  <c r="H55" i="13"/>
  <c r="G56" i="13"/>
  <c r="F32" i="13"/>
  <c r="H50" i="13"/>
  <c r="I50" i="13" s="1"/>
  <c r="I49" i="13"/>
  <c r="H12" i="12"/>
  <c r="I12" i="12" s="1"/>
  <c r="I11" i="12"/>
  <c r="F71" i="12"/>
  <c r="H16" i="12"/>
  <c r="I16" i="12" s="1"/>
  <c r="I15" i="12"/>
  <c r="F31" i="12"/>
  <c r="I62" i="12"/>
  <c r="G46" i="12"/>
  <c r="I46" i="12" s="1"/>
  <c r="E37" i="12"/>
  <c r="E38" i="12"/>
  <c r="H50" i="12"/>
  <c r="I50" i="12" s="1"/>
  <c r="D38" i="12"/>
  <c r="H4" i="12"/>
  <c r="H31" i="12" s="1"/>
  <c r="I3" i="12"/>
  <c r="I51" i="12"/>
  <c r="H58" i="12"/>
  <c r="I57" i="12"/>
  <c r="H5" i="12"/>
  <c r="H6" i="12" s="1"/>
  <c r="I6" i="12" s="1"/>
  <c r="G6" i="12"/>
  <c r="G31" i="12" s="1"/>
  <c r="G32" i="12"/>
  <c r="I45" i="12"/>
  <c r="G36" i="21"/>
  <c r="F36" i="21"/>
  <c r="E36" i="21"/>
  <c r="D36" i="21"/>
  <c r="C36" i="21"/>
  <c r="G35" i="21"/>
  <c r="F35" i="21"/>
  <c r="E35" i="21"/>
  <c r="D35" i="21"/>
  <c r="C35" i="21"/>
  <c r="C38" i="21" s="1"/>
  <c r="H38" i="21" s="1"/>
  <c r="H34" i="21"/>
  <c r="H33" i="21"/>
  <c r="G30" i="21"/>
  <c r="H30" i="21" s="1"/>
  <c r="F30" i="21"/>
  <c r="E30" i="21"/>
  <c r="D30" i="21"/>
  <c r="C30" i="21"/>
  <c r="G29" i="21"/>
  <c r="F29" i="21"/>
  <c r="E29" i="21"/>
  <c r="H29" i="21" s="1"/>
  <c r="D29" i="21"/>
  <c r="C29" i="21"/>
  <c r="H28" i="21"/>
  <c r="H27" i="21"/>
  <c r="G24" i="21"/>
  <c r="F24" i="21"/>
  <c r="E24" i="21"/>
  <c r="D24" i="21"/>
  <c r="C24" i="21"/>
  <c r="H24" i="21" s="1"/>
  <c r="H23" i="21"/>
  <c r="G23" i="21"/>
  <c r="F23" i="21"/>
  <c r="E23" i="21"/>
  <c r="D23" i="21"/>
  <c r="C23" i="21"/>
  <c r="H22" i="21"/>
  <c r="H21" i="21"/>
  <c r="G18" i="21"/>
  <c r="H18" i="21" s="1"/>
  <c r="F18" i="21"/>
  <c r="E18" i="21"/>
  <c r="D18" i="21"/>
  <c r="C18" i="21"/>
  <c r="G17" i="21"/>
  <c r="F17" i="21"/>
  <c r="E17" i="21"/>
  <c r="H17" i="21" s="1"/>
  <c r="D17" i="21"/>
  <c r="C17" i="21"/>
  <c r="H16" i="21"/>
  <c r="H15" i="21"/>
  <c r="G12" i="21"/>
  <c r="F12" i="21"/>
  <c r="E12" i="21"/>
  <c r="D12" i="21"/>
  <c r="C12" i="21"/>
  <c r="H12" i="21" s="1"/>
  <c r="H11" i="21"/>
  <c r="G11" i="21"/>
  <c r="F11" i="21"/>
  <c r="E11" i="21"/>
  <c r="D11" i="21"/>
  <c r="C11" i="21"/>
  <c r="H10" i="21"/>
  <c r="H9" i="21"/>
  <c r="G71" i="12" l="1"/>
  <c r="H71" i="12"/>
  <c r="I58" i="12"/>
  <c r="G38" i="13"/>
  <c r="G37" i="13"/>
  <c r="H56" i="13"/>
  <c r="H71" i="13" s="1"/>
  <c r="I55" i="13"/>
  <c r="H10" i="13"/>
  <c r="I10" i="13" s="1"/>
  <c r="I9" i="13"/>
  <c r="G32" i="13"/>
  <c r="F38" i="13"/>
  <c r="G71" i="13"/>
  <c r="G70" i="13"/>
  <c r="I5" i="13"/>
  <c r="H31" i="13"/>
  <c r="I31" i="13" s="1"/>
  <c r="I6" i="13"/>
  <c r="H37" i="12"/>
  <c r="H38" i="12" s="1"/>
  <c r="I4" i="12"/>
  <c r="I37" i="12"/>
  <c r="F37" i="12"/>
  <c r="F38" i="12"/>
  <c r="I38" i="12" s="1"/>
  <c r="I31" i="12"/>
  <c r="H32" i="12"/>
  <c r="I71" i="12"/>
  <c r="I5" i="12"/>
  <c r="H70" i="12"/>
  <c r="G70" i="12"/>
  <c r="G37" i="12"/>
  <c r="G38" i="12"/>
  <c r="H35" i="21"/>
  <c r="H36" i="21"/>
  <c r="C39" i="21"/>
  <c r="H39" i="21" s="1"/>
  <c r="H3" i="21"/>
  <c r="I71" i="13" l="1"/>
  <c r="I56" i="13"/>
  <c r="H70" i="13"/>
  <c r="H37" i="13"/>
  <c r="I37" i="13" s="1"/>
  <c r="H32" i="13"/>
  <c r="I32" i="12"/>
  <c r="I70" i="12"/>
  <c r="G5" i="21"/>
  <c r="F5" i="21"/>
  <c r="E5" i="21"/>
  <c r="D5" i="21"/>
  <c r="C5" i="21"/>
  <c r="I32" i="13" l="1"/>
  <c r="H38" i="13"/>
  <c r="I38" i="13" s="1"/>
  <c r="I70" i="13"/>
  <c r="H5" i="21"/>
  <c r="H4" i="21"/>
  <c r="C6" i="21"/>
  <c r="D6" i="21"/>
  <c r="F6" i="21"/>
  <c r="G6" i="21"/>
  <c r="E6" i="21"/>
  <c r="B37" i="17"/>
  <c r="H37" i="17" s="1"/>
  <c r="B33" i="6"/>
  <c r="B37" i="6"/>
  <c r="B72" i="6" l="1"/>
  <c r="B33" i="12"/>
  <c r="B33" i="13"/>
  <c r="B37" i="18"/>
  <c r="F37" i="18" s="1"/>
  <c r="F37" i="6"/>
  <c r="D37" i="6"/>
  <c r="G37" i="6"/>
  <c r="E37" i="6"/>
  <c r="H37" i="6"/>
  <c r="B33" i="18"/>
  <c r="B33" i="10"/>
  <c r="H33" i="10" s="1"/>
  <c r="E37" i="18"/>
  <c r="D37" i="18"/>
  <c r="B72" i="15"/>
  <c r="B72" i="11"/>
  <c r="B72" i="16"/>
  <c r="B72" i="10"/>
  <c r="B72" i="17"/>
  <c r="B72" i="9"/>
  <c r="B72" i="18"/>
  <c r="B72" i="8"/>
  <c r="B33" i="17"/>
  <c r="B37" i="10"/>
  <c r="D37" i="17"/>
  <c r="B74" i="6"/>
  <c r="B33" i="16"/>
  <c r="B37" i="9"/>
  <c r="E37" i="17"/>
  <c r="B33" i="15"/>
  <c r="B37" i="8"/>
  <c r="F37" i="17"/>
  <c r="B37" i="11"/>
  <c r="B33" i="8"/>
  <c r="B37" i="15"/>
  <c r="E33" i="18"/>
  <c r="G37" i="17"/>
  <c r="B33" i="9"/>
  <c r="B37" i="16"/>
  <c r="F33" i="18"/>
  <c r="B33" i="11"/>
  <c r="H6" i="21"/>
  <c r="I76" i="15"/>
  <c r="I75" i="15"/>
  <c r="I68" i="15"/>
  <c r="I67" i="15"/>
  <c r="I66" i="15"/>
  <c r="I65" i="15"/>
  <c r="I64" i="15"/>
  <c r="I63" i="15"/>
  <c r="D62" i="15"/>
  <c r="E62" i="15" s="1"/>
  <c r="I61" i="15"/>
  <c r="I60" i="15"/>
  <c r="I59" i="15"/>
  <c r="D57" i="15"/>
  <c r="D55" i="15"/>
  <c r="D56" i="15" s="1"/>
  <c r="D53" i="15"/>
  <c r="D54" i="15" s="1"/>
  <c r="D51" i="15"/>
  <c r="D49" i="15"/>
  <c r="D50" i="15" s="1"/>
  <c r="D47" i="15"/>
  <c r="D45" i="15"/>
  <c r="I76" i="16"/>
  <c r="I75" i="16"/>
  <c r="I68" i="16"/>
  <c r="I67" i="16"/>
  <c r="I66" i="16"/>
  <c r="I65" i="16"/>
  <c r="I64" i="16"/>
  <c r="I63" i="16"/>
  <c r="D62" i="16"/>
  <c r="E62" i="16" s="1"/>
  <c r="I61" i="16"/>
  <c r="I60" i="16"/>
  <c r="I59" i="16"/>
  <c r="D57" i="16"/>
  <c r="D55" i="16"/>
  <c r="D53" i="16"/>
  <c r="D54" i="16" s="1"/>
  <c r="D51" i="16"/>
  <c r="D52" i="16" s="1"/>
  <c r="D49" i="16"/>
  <c r="D50" i="16" s="1"/>
  <c r="D47" i="16"/>
  <c r="D48" i="16" s="1"/>
  <c r="D45" i="16"/>
  <c r="D46" i="16" s="1"/>
  <c r="I76" i="17"/>
  <c r="I75" i="17"/>
  <c r="I68" i="17"/>
  <c r="I67" i="17"/>
  <c r="I66" i="17"/>
  <c r="I65" i="17"/>
  <c r="I64" i="17"/>
  <c r="I63" i="17"/>
  <c r="D62" i="17"/>
  <c r="I61" i="17"/>
  <c r="I60" i="17"/>
  <c r="I59" i="17"/>
  <c r="D57" i="17"/>
  <c r="D55" i="17"/>
  <c r="D56" i="17" s="1"/>
  <c r="D53" i="17"/>
  <c r="D54" i="17" s="1"/>
  <c r="D51" i="17"/>
  <c r="D52" i="17" s="1"/>
  <c r="D49" i="17"/>
  <c r="D50" i="17" s="1"/>
  <c r="D47" i="17"/>
  <c r="D48" i="17" s="1"/>
  <c r="D45" i="17"/>
  <c r="D46" i="17" s="1"/>
  <c r="I76" i="18"/>
  <c r="I75" i="18"/>
  <c r="I68" i="18"/>
  <c r="I67" i="18"/>
  <c r="I66" i="18"/>
  <c r="I65" i="18"/>
  <c r="I64" i="18"/>
  <c r="I63" i="18"/>
  <c r="D62" i="18"/>
  <c r="I61" i="18"/>
  <c r="I60" i="18"/>
  <c r="I59" i="18"/>
  <c r="D57" i="18"/>
  <c r="D55" i="18"/>
  <c r="D56" i="18" s="1"/>
  <c r="D53" i="18"/>
  <c r="D54" i="18" s="1"/>
  <c r="D51" i="18"/>
  <c r="D52" i="18" s="1"/>
  <c r="E49" i="18"/>
  <c r="D49" i="18"/>
  <c r="D50" i="18" s="1"/>
  <c r="D47" i="18"/>
  <c r="D48" i="18" s="1"/>
  <c r="D45" i="18"/>
  <c r="D46" i="18" s="1"/>
  <c r="I76" i="11"/>
  <c r="I75" i="11"/>
  <c r="I68" i="11"/>
  <c r="I67" i="11"/>
  <c r="I66" i="11"/>
  <c r="I65" i="11"/>
  <c r="I64" i="11"/>
  <c r="I63" i="11"/>
  <c r="D62" i="11"/>
  <c r="I61" i="11"/>
  <c r="I60" i="11"/>
  <c r="I59" i="11"/>
  <c r="D57" i="11"/>
  <c r="D55" i="11"/>
  <c r="D56" i="11" s="1"/>
  <c r="D53" i="11"/>
  <c r="D54" i="11" s="1"/>
  <c r="D51" i="11"/>
  <c r="D52" i="11" s="1"/>
  <c r="D49" i="11"/>
  <c r="D50" i="11" s="1"/>
  <c r="D47" i="11"/>
  <c r="D48" i="11" s="1"/>
  <c r="D45" i="11"/>
  <c r="I76" i="10"/>
  <c r="I75" i="10"/>
  <c r="I68" i="10"/>
  <c r="I67" i="10"/>
  <c r="I66" i="10"/>
  <c r="I65" i="10"/>
  <c r="I64" i="10"/>
  <c r="I63" i="10"/>
  <c r="D62" i="10"/>
  <c r="I61" i="10"/>
  <c r="I60" i="10"/>
  <c r="I59" i="10"/>
  <c r="D57" i="10"/>
  <c r="D55" i="10"/>
  <c r="D56" i="10" s="1"/>
  <c r="D53" i="10"/>
  <c r="D54" i="10" s="1"/>
  <c r="D51" i="10"/>
  <c r="D52" i="10" s="1"/>
  <c r="E49" i="10"/>
  <c r="D49" i="10"/>
  <c r="D50" i="10" s="1"/>
  <c r="D47" i="10"/>
  <c r="D48" i="10" s="1"/>
  <c r="D45" i="10"/>
  <c r="D46" i="10" s="1"/>
  <c r="I76" i="9"/>
  <c r="I75" i="9"/>
  <c r="I68" i="9"/>
  <c r="I67" i="9"/>
  <c r="I66" i="9"/>
  <c r="I65" i="9"/>
  <c r="I64" i="9"/>
  <c r="I63" i="9"/>
  <c r="D62" i="9"/>
  <c r="I61" i="9"/>
  <c r="I60" i="9"/>
  <c r="I59" i="9"/>
  <c r="D57" i="9"/>
  <c r="D55" i="9"/>
  <c r="D56" i="9" s="1"/>
  <c r="D53" i="9"/>
  <c r="D54" i="9" s="1"/>
  <c r="D51" i="9"/>
  <c r="D52" i="9" s="1"/>
  <c r="D49" i="9"/>
  <c r="D50" i="9" s="1"/>
  <c r="D47" i="9"/>
  <c r="D48" i="9" s="1"/>
  <c r="D45" i="9"/>
  <c r="I76" i="8"/>
  <c r="I75" i="8"/>
  <c r="I68" i="8"/>
  <c r="I67" i="8"/>
  <c r="I66" i="8"/>
  <c r="I65" i="8"/>
  <c r="I64" i="8"/>
  <c r="I63" i="8"/>
  <c r="D62" i="8"/>
  <c r="I61" i="8"/>
  <c r="I60" i="8"/>
  <c r="I59" i="8"/>
  <c r="D57" i="8"/>
  <c r="D55" i="8"/>
  <c r="D56" i="8" s="1"/>
  <c r="D53" i="8"/>
  <c r="D54" i="8" s="1"/>
  <c r="D51" i="8"/>
  <c r="D52" i="8" s="1"/>
  <c r="D49" i="8"/>
  <c r="D50" i="8" s="1"/>
  <c r="D47" i="8"/>
  <c r="D48" i="8" s="1"/>
  <c r="D45" i="8"/>
  <c r="D46" i="8" s="1"/>
  <c r="I76" i="6"/>
  <c r="I75" i="6"/>
  <c r="I68" i="6"/>
  <c r="I67" i="6"/>
  <c r="I66" i="6"/>
  <c r="I65" i="6"/>
  <c r="I64" i="6"/>
  <c r="I63" i="6"/>
  <c r="D62" i="6"/>
  <c r="E62" i="6" s="1"/>
  <c r="I61" i="6"/>
  <c r="I60" i="6"/>
  <c r="I59" i="6"/>
  <c r="D57" i="6"/>
  <c r="D55" i="6"/>
  <c r="D56" i="6" s="1"/>
  <c r="D53" i="6"/>
  <c r="D54" i="6" s="1"/>
  <c r="D51" i="6"/>
  <c r="D52" i="6" s="1"/>
  <c r="D49" i="6"/>
  <c r="D50" i="6" s="1"/>
  <c r="D47" i="6"/>
  <c r="D45" i="6"/>
  <c r="D46" i="6" s="1"/>
  <c r="D33" i="13" l="1"/>
  <c r="E33" i="13"/>
  <c r="F33" i="13"/>
  <c r="G33" i="13"/>
  <c r="H33" i="13"/>
  <c r="D33" i="12"/>
  <c r="F33" i="12"/>
  <c r="E33" i="12"/>
  <c r="G33" i="12"/>
  <c r="H33" i="12"/>
  <c r="B72" i="12"/>
  <c r="B72" i="13"/>
  <c r="E57" i="6"/>
  <c r="E58" i="6" s="1"/>
  <c r="D58" i="6"/>
  <c r="E47" i="6"/>
  <c r="E48" i="6" s="1"/>
  <c r="D48" i="6"/>
  <c r="E57" i="8"/>
  <c r="E58" i="8" s="1"/>
  <c r="D58" i="8"/>
  <c r="D70" i="8" s="1"/>
  <c r="E49" i="8"/>
  <c r="E53" i="9"/>
  <c r="D46" i="9"/>
  <c r="E45" i="9"/>
  <c r="E57" i="9"/>
  <c r="E58" i="9" s="1"/>
  <c r="D58" i="9"/>
  <c r="D70" i="9" s="1"/>
  <c r="E49" i="9"/>
  <c r="E57" i="10"/>
  <c r="E58" i="10" s="1"/>
  <c r="D58" i="10"/>
  <c r="F49" i="10"/>
  <c r="F50" i="10" s="1"/>
  <c r="E50" i="10"/>
  <c r="E57" i="11"/>
  <c r="E58" i="11" s="1"/>
  <c r="D58" i="11"/>
  <c r="E45" i="11"/>
  <c r="E46" i="11" s="1"/>
  <c r="D46" i="11"/>
  <c r="E57" i="18"/>
  <c r="E58" i="18" s="1"/>
  <c r="D58" i="18"/>
  <c r="E45" i="18"/>
  <c r="E46" i="18" s="1"/>
  <c r="F49" i="18"/>
  <c r="F50" i="18" s="1"/>
  <c r="E50" i="18"/>
  <c r="E49" i="17"/>
  <c r="E57" i="17"/>
  <c r="E58" i="17" s="1"/>
  <c r="D58" i="17"/>
  <c r="E45" i="17"/>
  <c r="E46" i="17" s="1"/>
  <c r="E45" i="16"/>
  <c r="E55" i="16"/>
  <c r="E56" i="16" s="1"/>
  <c r="D56" i="16"/>
  <c r="E57" i="16"/>
  <c r="E58" i="16" s="1"/>
  <c r="D58" i="16"/>
  <c r="E57" i="15"/>
  <c r="E58" i="15" s="1"/>
  <c r="D58" i="15"/>
  <c r="E45" i="15"/>
  <c r="E46" i="15" s="1"/>
  <c r="D46" i="15"/>
  <c r="E47" i="15"/>
  <c r="E48" i="15" s="1"/>
  <c r="D48" i="15"/>
  <c r="E51" i="15"/>
  <c r="E52" i="15" s="1"/>
  <c r="D52" i="15"/>
  <c r="G37" i="18"/>
  <c r="H37" i="18"/>
  <c r="E33" i="10"/>
  <c r="H33" i="18"/>
  <c r="G33" i="18"/>
  <c r="E51" i="6"/>
  <c r="D33" i="18"/>
  <c r="F33" i="10"/>
  <c r="G33" i="10"/>
  <c r="D33" i="10"/>
  <c r="H37" i="10"/>
  <c r="G37" i="10"/>
  <c r="F37" i="10"/>
  <c r="D37" i="10"/>
  <c r="E37" i="10"/>
  <c r="D33" i="17"/>
  <c r="H33" i="17"/>
  <c r="G33" i="17"/>
  <c r="F33" i="17"/>
  <c r="E33" i="17"/>
  <c r="G37" i="16"/>
  <c r="E37" i="16"/>
  <c r="D37" i="16"/>
  <c r="H37" i="16"/>
  <c r="F37" i="16"/>
  <c r="F37" i="9"/>
  <c r="E37" i="9"/>
  <c r="D37" i="9"/>
  <c r="G37" i="9"/>
  <c r="H37" i="9"/>
  <c r="G33" i="9"/>
  <c r="E33" i="9"/>
  <c r="D33" i="9"/>
  <c r="F33" i="9"/>
  <c r="H33" i="9"/>
  <c r="F33" i="16"/>
  <c r="D33" i="16"/>
  <c r="G33" i="16"/>
  <c r="H33" i="16"/>
  <c r="E33" i="16"/>
  <c r="H37" i="11"/>
  <c r="G37" i="11"/>
  <c r="F37" i="11"/>
  <c r="E37" i="11"/>
  <c r="D37" i="11"/>
  <c r="H37" i="8"/>
  <c r="G37" i="8"/>
  <c r="F37" i="8"/>
  <c r="E37" i="8"/>
  <c r="D37" i="8"/>
  <c r="B74" i="16"/>
  <c r="B74" i="10"/>
  <c r="B74" i="17"/>
  <c r="B74" i="9"/>
  <c r="B74" i="15"/>
  <c r="B74" i="11"/>
  <c r="B74" i="18"/>
  <c r="B74" i="8"/>
  <c r="G33" i="15"/>
  <c r="H33" i="15"/>
  <c r="F33" i="15"/>
  <c r="E33" i="15"/>
  <c r="D33" i="15"/>
  <c r="E33" i="11"/>
  <c r="D33" i="11"/>
  <c r="H33" i="11"/>
  <c r="F33" i="11"/>
  <c r="G33" i="11"/>
  <c r="D37" i="15"/>
  <c r="H37" i="15"/>
  <c r="G37" i="15"/>
  <c r="E37" i="15"/>
  <c r="F37" i="15"/>
  <c r="D71" i="10"/>
  <c r="D72" i="10" s="1"/>
  <c r="D71" i="11"/>
  <c r="D72" i="11" s="1"/>
  <c r="E53" i="11"/>
  <c r="E54" i="11" s="1"/>
  <c r="D71" i="18"/>
  <c r="D72" i="18" s="1"/>
  <c r="D71" i="17"/>
  <c r="D72" i="17" s="1"/>
  <c r="D71" i="16"/>
  <c r="D72" i="16" s="1"/>
  <c r="E53" i="15"/>
  <c r="E54" i="15" s="1"/>
  <c r="E49" i="15"/>
  <c r="E53" i="16"/>
  <c r="E54" i="16" s="1"/>
  <c r="E49" i="16"/>
  <c r="E53" i="17"/>
  <c r="E54" i="17" s="1"/>
  <c r="E47" i="17"/>
  <c r="E48" i="17" s="1"/>
  <c r="E47" i="18"/>
  <c r="E48" i="18" s="1"/>
  <c r="E53" i="18"/>
  <c r="E54" i="18" s="1"/>
  <c r="E49" i="11"/>
  <c r="E51" i="11"/>
  <c r="E51" i="10"/>
  <c r="E53" i="10"/>
  <c r="E54" i="10" s="1"/>
  <c r="E55" i="9"/>
  <c r="E56" i="9" s="1"/>
  <c r="D71" i="8"/>
  <c r="D72" i="8" s="1"/>
  <c r="E53" i="8"/>
  <c r="E54" i="8" s="1"/>
  <c r="E53" i="6"/>
  <c r="E54" i="6" s="1"/>
  <c r="E47" i="8"/>
  <c r="E55" i="8"/>
  <c r="E56" i="8" s="1"/>
  <c r="E45" i="8"/>
  <c r="E46" i="8" s="1"/>
  <c r="E49" i="6"/>
  <c r="F47" i="15"/>
  <c r="F48" i="15" s="1"/>
  <c r="F57" i="15"/>
  <c r="F58" i="15" s="1"/>
  <c r="F45" i="15"/>
  <c r="F46" i="15" s="1"/>
  <c r="E55" i="15"/>
  <c r="E56" i="15" s="1"/>
  <c r="F62" i="15"/>
  <c r="F57" i="16"/>
  <c r="F58" i="16" s="1"/>
  <c r="F55" i="16"/>
  <c r="F56" i="16" s="1"/>
  <c r="E51" i="16"/>
  <c r="E52" i="16" s="1"/>
  <c r="E47" i="16"/>
  <c r="E48" i="16" s="1"/>
  <c r="F62" i="16"/>
  <c r="E51" i="17"/>
  <c r="E52" i="17" s="1"/>
  <c r="F45" i="17"/>
  <c r="F46" i="17" s="1"/>
  <c r="E55" i="17"/>
  <c r="E56" i="17" s="1"/>
  <c r="E62" i="17"/>
  <c r="G49" i="18"/>
  <c r="G50" i="18" s="1"/>
  <c r="F57" i="18"/>
  <c r="F58" i="18" s="1"/>
  <c r="F45" i="18"/>
  <c r="F46" i="18" s="1"/>
  <c r="E55" i="18"/>
  <c r="E56" i="18" s="1"/>
  <c r="E51" i="18"/>
  <c r="E52" i="18" s="1"/>
  <c r="F47" i="18"/>
  <c r="F48" i="18" s="1"/>
  <c r="E62" i="18"/>
  <c r="F57" i="11"/>
  <c r="F58" i="11" s="1"/>
  <c r="F45" i="11"/>
  <c r="F46" i="11" s="1"/>
  <c r="E55" i="11"/>
  <c r="E56" i="11" s="1"/>
  <c r="D70" i="11"/>
  <c r="E62" i="11"/>
  <c r="E47" i="11"/>
  <c r="E48" i="11" s="1"/>
  <c r="G49" i="10"/>
  <c r="G50" i="10" s="1"/>
  <c r="F57" i="10"/>
  <c r="F58" i="10" s="1"/>
  <c r="E45" i="10"/>
  <c r="E46" i="10" s="1"/>
  <c r="D70" i="10"/>
  <c r="E55" i="10"/>
  <c r="E56" i="10" s="1"/>
  <c r="E47" i="10"/>
  <c r="E48" i="10" s="1"/>
  <c r="E62" i="10"/>
  <c r="F57" i="9"/>
  <c r="F58" i="9" s="1"/>
  <c r="E51" i="9"/>
  <c r="E52" i="9" s="1"/>
  <c r="E47" i="9"/>
  <c r="E48" i="9" s="1"/>
  <c r="E62" i="9"/>
  <c r="F55" i="9"/>
  <c r="F56" i="9" s="1"/>
  <c r="F57" i="8"/>
  <c r="F58" i="8" s="1"/>
  <c r="E51" i="8"/>
  <c r="E52" i="8" s="1"/>
  <c r="F55" i="8"/>
  <c r="F56" i="8" s="1"/>
  <c r="E62" i="8"/>
  <c r="F47" i="6"/>
  <c r="F48" i="6" s="1"/>
  <c r="F57" i="6"/>
  <c r="F58" i="6" s="1"/>
  <c r="F62" i="6"/>
  <c r="D71" i="6"/>
  <c r="D72" i="6" s="1"/>
  <c r="F53" i="6"/>
  <c r="F54" i="6" s="1"/>
  <c r="E45" i="6"/>
  <c r="E46" i="6" s="1"/>
  <c r="E55" i="6"/>
  <c r="E56" i="6" s="1"/>
  <c r="E72" i="12" l="1"/>
  <c r="E73" i="12" s="1"/>
  <c r="E77" i="12" s="1"/>
  <c r="D72" i="12"/>
  <c r="F72" i="12"/>
  <c r="F73" i="12" s="1"/>
  <c r="F77" i="12" s="1"/>
  <c r="H72" i="12"/>
  <c r="H73" i="12" s="1"/>
  <c r="H77" i="12" s="1"/>
  <c r="G72" i="12"/>
  <c r="G73" i="12" s="1"/>
  <c r="G77" i="12" s="1"/>
  <c r="D72" i="13"/>
  <c r="D73" i="13" s="1"/>
  <c r="E72" i="13"/>
  <c r="E73" i="13" s="1"/>
  <c r="E77" i="13" s="1"/>
  <c r="F72" i="13"/>
  <c r="F73" i="13" s="1"/>
  <c r="F77" i="13" s="1"/>
  <c r="G72" i="13"/>
  <c r="G73" i="13" s="1"/>
  <c r="G77" i="13" s="1"/>
  <c r="H72" i="13"/>
  <c r="G34" i="12"/>
  <c r="G74" i="12"/>
  <c r="F34" i="12"/>
  <c r="F74" i="12"/>
  <c r="D34" i="12"/>
  <c r="D74" i="12"/>
  <c r="I33" i="12"/>
  <c r="H74" i="13"/>
  <c r="H34" i="13"/>
  <c r="H74" i="12"/>
  <c r="H34" i="12"/>
  <c r="E34" i="12"/>
  <c r="E74" i="12"/>
  <c r="G74" i="13"/>
  <c r="G34" i="13"/>
  <c r="F74" i="13"/>
  <c r="F34" i="13"/>
  <c r="E74" i="13"/>
  <c r="E34" i="13"/>
  <c r="D74" i="13"/>
  <c r="D34" i="13"/>
  <c r="I33" i="13"/>
  <c r="F49" i="6"/>
  <c r="F50" i="6" s="1"/>
  <c r="E50" i="6"/>
  <c r="F51" i="6"/>
  <c r="E52" i="6"/>
  <c r="F47" i="8"/>
  <c r="E48" i="8"/>
  <c r="F49" i="8"/>
  <c r="E50" i="8"/>
  <c r="F49" i="9"/>
  <c r="E50" i="9"/>
  <c r="E46" i="9"/>
  <c r="D71" i="9"/>
  <c r="D72" i="9" s="1"/>
  <c r="F45" i="9"/>
  <c r="F53" i="9"/>
  <c r="E54" i="9"/>
  <c r="E71" i="9" s="1"/>
  <c r="E72" i="9" s="1"/>
  <c r="F51" i="10"/>
  <c r="E52" i="10"/>
  <c r="F51" i="11"/>
  <c r="E52" i="11"/>
  <c r="F49" i="11"/>
  <c r="E50" i="11"/>
  <c r="F49" i="17"/>
  <c r="E50" i="17"/>
  <c r="F57" i="17"/>
  <c r="F58" i="17" s="1"/>
  <c r="F49" i="16"/>
  <c r="E50" i="16"/>
  <c r="F45" i="16"/>
  <c r="E46" i="16"/>
  <c r="E71" i="16" s="1"/>
  <c r="E72" i="16" s="1"/>
  <c r="D71" i="15"/>
  <c r="D72" i="15" s="1"/>
  <c r="F51" i="15"/>
  <c r="F49" i="15"/>
  <c r="E50" i="15"/>
  <c r="F53" i="10"/>
  <c r="F54" i="10" s="1"/>
  <c r="F53" i="11"/>
  <c r="F54" i="11" s="1"/>
  <c r="E71" i="11"/>
  <c r="E72" i="11" s="1"/>
  <c r="E71" i="18"/>
  <c r="E72" i="18" s="1"/>
  <c r="F53" i="17"/>
  <c r="F54" i="17" s="1"/>
  <c r="F53" i="16"/>
  <c r="F54" i="16" s="1"/>
  <c r="F53" i="15"/>
  <c r="F54" i="15" s="1"/>
  <c r="E71" i="15"/>
  <c r="E72" i="15" s="1"/>
  <c r="F47" i="17"/>
  <c r="F48" i="17" s="1"/>
  <c r="F53" i="18"/>
  <c r="F54" i="18" s="1"/>
  <c r="F53" i="8"/>
  <c r="F54" i="8" s="1"/>
  <c r="F45" i="8"/>
  <c r="F46" i="8" s="1"/>
  <c r="G45" i="15"/>
  <c r="G46" i="15" s="1"/>
  <c r="G57" i="15"/>
  <c r="G58" i="15" s="1"/>
  <c r="D70" i="15"/>
  <c r="G47" i="15"/>
  <c r="G48" i="15" s="1"/>
  <c r="F55" i="15"/>
  <c r="F56" i="15" s="1"/>
  <c r="G62" i="15"/>
  <c r="D70" i="16"/>
  <c r="F51" i="16"/>
  <c r="F52" i="16" s="1"/>
  <c r="F47" i="16"/>
  <c r="F48" i="16" s="1"/>
  <c r="G55" i="16"/>
  <c r="G56" i="16" s="1"/>
  <c r="G62" i="16"/>
  <c r="G57" i="16"/>
  <c r="G58" i="16" s="1"/>
  <c r="F62" i="17"/>
  <c r="F51" i="17"/>
  <c r="F52" i="17" s="1"/>
  <c r="E70" i="17"/>
  <c r="G45" i="17"/>
  <c r="G46" i="17" s="1"/>
  <c r="G57" i="17"/>
  <c r="G58" i="17" s="1"/>
  <c r="D70" i="17"/>
  <c r="I45" i="17"/>
  <c r="F55" i="17"/>
  <c r="F56" i="17" s="1"/>
  <c r="F51" i="18"/>
  <c r="F52" i="18" s="1"/>
  <c r="G57" i="18"/>
  <c r="G58" i="18" s="1"/>
  <c r="F55" i="18"/>
  <c r="F56" i="18" s="1"/>
  <c r="H49" i="18"/>
  <c r="F62" i="18"/>
  <c r="G45" i="18"/>
  <c r="G46" i="18" s="1"/>
  <c r="D70" i="18"/>
  <c r="G47" i="18"/>
  <c r="G48" i="18" s="1"/>
  <c r="F55" i="11"/>
  <c r="F56" i="11" s="1"/>
  <c r="G57" i="11"/>
  <c r="G58" i="11" s="1"/>
  <c r="F62" i="11"/>
  <c r="G45" i="11"/>
  <c r="G46" i="11" s="1"/>
  <c r="F47" i="11"/>
  <c r="F48" i="11" s="1"/>
  <c r="E70" i="10"/>
  <c r="F45" i="10"/>
  <c r="F46" i="10" s="1"/>
  <c r="F62" i="10"/>
  <c r="F47" i="10"/>
  <c r="F48" i="10" s="1"/>
  <c r="H49" i="10"/>
  <c r="I49" i="10"/>
  <c r="F55" i="10"/>
  <c r="F56" i="10" s="1"/>
  <c r="G57" i="10"/>
  <c r="G58" i="10" s="1"/>
  <c r="F47" i="9"/>
  <c r="F48" i="9" s="1"/>
  <c r="F51" i="9"/>
  <c r="F52" i="9" s="1"/>
  <c r="G57" i="9"/>
  <c r="G58" i="9" s="1"/>
  <c r="G55" i="9"/>
  <c r="G56" i="9" s="1"/>
  <c r="F62" i="9"/>
  <c r="E70" i="8"/>
  <c r="G55" i="8"/>
  <c r="G56" i="8" s="1"/>
  <c r="F51" i="8"/>
  <c r="F52" i="8" s="1"/>
  <c r="G57" i="8"/>
  <c r="G58" i="8" s="1"/>
  <c r="F62" i="8"/>
  <c r="G53" i="6"/>
  <c r="G54" i="6" s="1"/>
  <c r="G49" i="6"/>
  <c r="G50" i="6" s="1"/>
  <c r="G57" i="6"/>
  <c r="G58" i="6" s="1"/>
  <c r="G47" i="6"/>
  <c r="G48" i="6" s="1"/>
  <c r="F45" i="6"/>
  <c r="F46" i="6" s="1"/>
  <c r="F55" i="6"/>
  <c r="F56" i="6" s="1"/>
  <c r="D70" i="6"/>
  <c r="G62" i="6"/>
  <c r="I72" i="13" l="1"/>
  <c r="H73" i="13"/>
  <c r="H77" i="13" s="1"/>
  <c r="I34" i="12"/>
  <c r="I74" i="12"/>
  <c r="I74" i="13"/>
  <c r="D77" i="13"/>
  <c r="I77" i="13" s="1"/>
  <c r="I73" i="13"/>
  <c r="I34" i="13"/>
  <c r="D73" i="12"/>
  <c r="I72" i="12"/>
  <c r="G51" i="6"/>
  <c r="F52" i="6"/>
  <c r="F50" i="8"/>
  <c r="G49" i="8"/>
  <c r="E71" i="8"/>
  <c r="E72" i="8" s="1"/>
  <c r="F48" i="8"/>
  <c r="F70" i="8" s="1"/>
  <c r="G47" i="8"/>
  <c r="F46" i="9"/>
  <c r="G45" i="9"/>
  <c r="F54" i="9"/>
  <c r="G53" i="9"/>
  <c r="F50" i="9"/>
  <c r="F71" i="9" s="1"/>
  <c r="F72" i="9" s="1"/>
  <c r="G49" i="9"/>
  <c r="H50" i="10"/>
  <c r="F52" i="10"/>
  <c r="G51" i="10"/>
  <c r="F50" i="11"/>
  <c r="G49" i="11"/>
  <c r="G51" i="11"/>
  <c r="F52" i="11"/>
  <c r="H50" i="18"/>
  <c r="F50" i="17"/>
  <c r="G49" i="17"/>
  <c r="F46" i="16"/>
  <c r="G45" i="16"/>
  <c r="F50" i="16"/>
  <c r="G49" i="16"/>
  <c r="F50" i="15"/>
  <c r="G49" i="15"/>
  <c r="F52" i="15"/>
  <c r="G51" i="15"/>
  <c r="E71" i="6"/>
  <c r="E72" i="6" s="1"/>
  <c r="E71" i="10"/>
  <c r="E72" i="10" s="1"/>
  <c r="G53" i="10"/>
  <c r="G53" i="11"/>
  <c r="G54" i="11" s="1"/>
  <c r="E71" i="17"/>
  <c r="E72" i="17" s="1"/>
  <c r="G53" i="17"/>
  <c r="G54" i="17" s="1"/>
  <c r="G53" i="16"/>
  <c r="G54" i="16" s="1"/>
  <c r="I53" i="16"/>
  <c r="G53" i="15"/>
  <c r="G54" i="15" s="1"/>
  <c r="E70" i="15"/>
  <c r="I48" i="15"/>
  <c r="G47" i="17"/>
  <c r="G48" i="17" s="1"/>
  <c r="G53" i="18"/>
  <c r="G54" i="18" s="1"/>
  <c r="G53" i="8"/>
  <c r="G54" i="8" s="1"/>
  <c r="G45" i="8"/>
  <c r="G46" i="8" s="1"/>
  <c r="I47" i="15"/>
  <c r="I46" i="15"/>
  <c r="I62" i="15"/>
  <c r="G55" i="15"/>
  <c r="G56" i="15" s="1"/>
  <c r="H57" i="15"/>
  <c r="H58" i="15" s="1"/>
  <c r="I57" i="15"/>
  <c r="I45" i="15"/>
  <c r="E70" i="16"/>
  <c r="G51" i="16"/>
  <c r="G52" i="16" s="1"/>
  <c r="H57" i="16"/>
  <c r="H58" i="16" s="1"/>
  <c r="I58" i="16"/>
  <c r="I62" i="16"/>
  <c r="H55" i="16"/>
  <c r="H56" i="16" s="1"/>
  <c r="I56" i="16" s="1"/>
  <c r="G47" i="16"/>
  <c r="G48" i="16" s="1"/>
  <c r="G51" i="17"/>
  <c r="G52" i="17" s="1"/>
  <c r="F70" i="17"/>
  <c r="G55" i="17"/>
  <c r="G56" i="17" s="1"/>
  <c r="G62" i="17"/>
  <c r="H57" i="17"/>
  <c r="H58" i="17" s="1"/>
  <c r="I46" i="17"/>
  <c r="I46" i="18"/>
  <c r="H57" i="18"/>
  <c r="I50" i="18"/>
  <c r="G51" i="18"/>
  <c r="G52" i="18" s="1"/>
  <c r="G55" i="18"/>
  <c r="G56" i="18" s="1"/>
  <c r="I45" i="18"/>
  <c r="I47" i="18"/>
  <c r="I48" i="18"/>
  <c r="I49" i="18"/>
  <c r="G62" i="18"/>
  <c r="E70" i="18"/>
  <c r="I46" i="11"/>
  <c r="G55" i="11"/>
  <c r="G56" i="11" s="1"/>
  <c r="E70" i="11"/>
  <c r="I45" i="11"/>
  <c r="G62" i="11"/>
  <c r="H57" i="11"/>
  <c r="G47" i="11"/>
  <c r="G48" i="11" s="1"/>
  <c r="F70" i="11"/>
  <c r="I62" i="11"/>
  <c r="I50" i="10"/>
  <c r="H57" i="10"/>
  <c r="H58" i="10" s="1"/>
  <c r="G45" i="10"/>
  <c r="G46" i="10" s="1"/>
  <c r="G55" i="10"/>
  <c r="G56" i="10" s="1"/>
  <c r="G62" i="10"/>
  <c r="I62" i="10" s="1"/>
  <c r="G47" i="10"/>
  <c r="G48" i="10" s="1"/>
  <c r="G51" i="9"/>
  <c r="G52" i="9" s="1"/>
  <c r="G62" i="9"/>
  <c r="I62" i="9" s="1"/>
  <c r="E70" i="9"/>
  <c r="G47" i="9"/>
  <c r="G48" i="9" s="1"/>
  <c r="H55" i="9"/>
  <c r="H56" i="9" s="1"/>
  <c r="H57" i="9"/>
  <c r="G62" i="8"/>
  <c r="I62" i="8"/>
  <c r="H55" i="8"/>
  <c r="H57" i="8"/>
  <c r="H58" i="8" s="1"/>
  <c r="I57" i="8"/>
  <c r="G51" i="8"/>
  <c r="G52" i="8" s="1"/>
  <c r="E70" i="6"/>
  <c r="H49" i="6"/>
  <c r="H50" i="6" s="1"/>
  <c r="I53" i="6"/>
  <c r="G45" i="6"/>
  <c r="I48" i="6"/>
  <c r="I47" i="6"/>
  <c r="I62" i="6"/>
  <c r="H57" i="6"/>
  <c r="H58" i="6" s="1"/>
  <c r="G55" i="6"/>
  <c r="G56" i="6" s="1"/>
  <c r="F71" i="6"/>
  <c r="F72" i="6" s="1"/>
  <c r="D77" i="12" l="1"/>
  <c r="I77" i="12" s="1"/>
  <c r="I73" i="12"/>
  <c r="I45" i="6"/>
  <c r="G46" i="6"/>
  <c r="G52" i="6"/>
  <c r="H51" i="6"/>
  <c r="G48" i="8"/>
  <c r="I47" i="8"/>
  <c r="H56" i="8"/>
  <c r="I56" i="8" s="1"/>
  <c r="I48" i="8"/>
  <c r="G50" i="8"/>
  <c r="H49" i="8"/>
  <c r="I49" i="8"/>
  <c r="G50" i="9"/>
  <c r="H49" i="9"/>
  <c r="I49" i="9"/>
  <c r="I45" i="9"/>
  <c r="G46" i="9"/>
  <c r="I46" i="9" s="1"/>
  <c r="G54" i="9"/>
  <c r="I54" i="9" s="1"/>
  <c r="I53" i="9"/>
  <c r="I58" i="9"/>
  <c r="H58" i="9"/>
  <c r="I57" i="9"/>
  <c r="H71" i="10"/>
  <c r="H72" i="10" s="1"/>
  <c r="G52" i="10"/>
  <c r="H51" i="10"/>
  <c r="H52" i="10" s="1"/>
  <c r="I53" i="10"/>
  <c r="G54" i="10"/>
  <c r="I51" i="10"/>
  <c r="G52" i="11"/>
  <c r="I52" i="11" s="1"/>
  <c r="H51" i="11"/>
  <c r="H52" i="11" s="1"/>
  <c r="I51" i="11"/>
  <c r="H58" i="11"/>
  <c r="I58" i="11" s="1"/>
  <c r="G50" i="11"/>
  <c r="H49" i="11"/>
  <c r="H58" i="18"/>
  <c r="I58" i="18" s="1"/>
  <c r="G50" i="17"/>
  <c r="H49" i="17"/>
  <c r="G50" i="16"/>
  <c r="G70" i="16" s="1"/>
  <c r="H49" i="16"/>
  <c r="G46" i="16"/>
  <c r="I45" i="16"/>
  <c r="I46" i="16"/>
  <c r="G52" i="15"/>
  <c r="H51" i="15"/>
  <c r="H52" i="15" s="1"/>
  <c r="I52" i="15" s="1"/>
  <c r="G50" i="15"/>
  <c r="H49" i="15"/>
  <c r="I51" i="15"/>
  <c r="I49" i="6"/>
  <c r="E73" i="6"/>
  <c r="E77" i="6" s="1"/>
  <c r="F71" i="10"/>
  <c r="F72" i="10" s="1"/>
  <c r="I54" i="10"/>
  <c r="G71" i="10"/>
  <c r="G72" i="10" s="1"/>
  <c r="I54" i="11"/>
  <c r="I53" i="11"/>
  <c r="F71" i="11"/>
  <c r="F72" i="11" s="1"/>
  <c r="G71" i="18"/>
  <c r="G72" i="18" s="1"/>
  <c r="I54" i="18"/>
  <c r="F71" i="18"/>
  <c r="F72" i="18" s="1"/>
  <c r="I54" i="17"/>
  <c r="G71" i="17"/>
  <c r="G72" i="17" s="1"/>
  <c r="I53" i="17"/>
  <c r="F71" i="17"/>
  <c r="F72" i="17" s="1"/>
  <c r="I54" i="16"/>
  <c r="F71" i="16"/>
  <c r="F72" i="16" s="1"/>
  <c r="G71" i="15"/>
  <c r="G72" i="15" s="1"/>
  <c r="I53" i="15"/>
  <c r="I54" i="15"/>
  <c r="F71" i="15"/>
  <c r="F72" i="15" s="1"/>
  <c r="I58" i="15"/>
  <c r="I55" i="16"/>
  <c r="I48" i="17"/>
  <c r="I47" i="17"/>
  <c r="I57" i="18"/>
  <c r="I53" i="18"/>
  <c r="F70" i="18"/>
  <c r="I53" i="8"/>
  <c r="I54" i="8"/>
  <c r="F71" i="8"/>
  <c r="F72" i="8" s="1"/>
  <c r="I54" i="6"/>
  <c r="I58" i="8"/>
  <c r="I46" i="8"/>
  <c r="I45" i="8"/>
  <c r="F70" i="6"/>
  <c r="I57" i="6"/>
  <c r="I58" i="6"/>
  <c r="H55" i="15"/>
  <c r="H56" i="15" s="1"/>
  <c r="G70" i="15"/>
  <c r="F70" i="15"/>
  <c r="H51" i="16"/>
  <c r="H52" i="16" s="1"/>
  <c r="I47" i="16"/>
  <c r="I48" i="16"/>
  <c r="F70" i="16"/>
  <c r="I57" i="16"/>
  <c r="H55" i="17"/>
  <c r="I57" i="17"/>
  <c r="H51" i="17"/>
  <c r="H52" i="17" s="1"/>
  <c r="I58" i="17"/>
  <c r="I62" i="17"/>
  <c r="H51" i="18"/>
  <c r="H52" i="18" s="1"/>
  <c r="H55" i="18"/>
  <c r="H56" i="18" s="1"/>
  <c r="I62" i="18"/>
  <c r="I48" i="11"/>
  <c r="I47" i="11"/>
  <c r="H55" i="11"/>
  <c r="I57" i="11"/>
  <c r="F70" i="10"/>
  <c r="I46" i="10"/>
  <c r="I45" i="10"/>
  <c r="H55" i="10"/>
  <c r="H56" i="10" s="1"/>
  <c r="I58" i="10"/>
  <c r="I57" i="10"/>
  <c r="I48" i="10"/>
  <c r="I47" i="10"/>
  <c r="F70" i="9"/>
  <c r="I56" i="9"/>
  <c r="I55" i="9"/>
  <c r="I48" i="9"/>
  <c r="I47" i="9"/>
  <c r="H51" i="9"/>
  <c r="H52" i="9" s="1"/>
  <c r="H51" i="8"/>
  <c r="H52" i="8" s="1"/>
  <c r="G70" i="8"/>
  <c r="I55" i="8"/>
  <c r="H55" i="6"/>
  <c r="H56" i="6" s="1"/>
  <c r="I56" i="6" s="1"/>
  <c r="I50" i="6"/>
  <c r="D73" i="6"/>
  <c r="G71" i="6"/>
  <c r="G72" i="6" s="1"/>
  <c r="I55" i="6" l="1"/>
  <c r="H52" i="6"/>
  <c r="I52" i="6" s="1"/>
  <c r="I51" i="6"/>
  <c r="F73" i="6"/>
  <c r="F77" i="6" s="1"/>
  <c r="H50" i="8"/>
  <c r="H71" i="8"/>
  <c r="H72" i="8" s="1"/>
  <c r="I50" i="8"/>
  <c r="G71" i="8"/>
  <c r="G72" i="8" s="1"/>
  <c r="G71" i="9"/>
  <c r="G72" i="9" s="1"/>
  <c r="H50" i="9"/>
  <c r="I50" i="9" s="1"/>
  <c r="H71" i="9"/>
  <c r="H72" i="9" s="1"/>
  <c r="I52" i="10"/>
  <c r="G71" i="11"/>
  <c r="G72" i="11" s="1"/>
  <c r="H50" i="11"/>
  <c r="I50" i="11" s="1"/>
  <c r="I49" i="11"/>
  <c r="I55" i="11"/>
  <c r="H56" i="11"/>
  <c r="H71" i="11" s="1"/>
  <c r="H72" i="11" s="1"/>
  <c r="I51" i="18"/>
  <c r="H71" i="18"/>
  <c r="H72" i="18" s="1"/>
  <c r="H56" i="17"/>
  <c r="I56" i="17" s="1"/>
  <c r="H50" i="17"/>
  <c r="I49" i="17"/>
  <c r="I50" i="17"/>
  <c r="G71" i="16"/>
  <c r="G72" i="16" s="1"/>
  <c r="I51" i="16"/>
  <c r="I49" i="16"/>
  <c r="H50" i="16"/>
  <c r="I50" i="16" s="1"/>
  <c r="H50" i="15"/>
  <c r="I50" i="15" s="1"/>
  <c r="H71" i="15"/>
  <c r="H72" i="15" s="1"/>
  <c r="I49" i="15"/>
  <c r="H71" i="6"/>
  <c r="H72" i="6" s="1"/>
  <c r="I56" i="15"/>
  <c r="I55" i="15"/>
  <c r="H70" i="15"/>
  <c r="I70" i="15" s="1"/>
  <c r="G70" i="9"/>
  <c r="H70" i="9"/>
  <c r="I52" i="9"/>
  <c r="G70" i="6"/>
  <c r="I71" i="15"/>
  <c r="I52" i="16"/>
  <c r="G70" i="17"/>
  <c r="I51" i="17"/>
  <c r="I55" i="17"/>
  <c r="I52" i="18"/>
  <c r="I55" i="18"/>
  <c r="G70" i="18"/>
  <c r="G70" i="11"/>
  <c r="I56" i="10"/>
  <c r="I55" i="10"/>
  <c r="G70" i="10"/>
  <c r="H70" i="10"/>
  <c r="I71" i="9"/>
  <c r="I51" i="9"/>
  <c r="I52" i="8"/>
  <c r="H70" i="8"/>
  <c r="I51" i="8"/>
  <c r="H70" i="6"/>
  <c r="I46" i="6"/>
  <c r="D77" i="6"/>
  <c r="I70" i="9" l="1"/>
  <c r="I56" i="11"/>
  <c r="H71" i="17"/>
  <c r="H72" i="17" s="1"/>
  <c r="H70" i="17"/>
  <c r="I70" i="17" s="1"/>
  <c r="H71" i="16"/>
  <c r="H72" i="16" s="1"/>
  <c r="I70" i="6"/>
  <c r="H73" i="6"/>
  <c r="H77" i="6" s="1"/>
  <c r="H70" i="16"/>
  <c r="I71" i="16"/>
  <c r="I52" i="17"/>
  <c r="I71" i="17"/>
  <c r="I71" i="18"/>
  <c r="H70" i="18"/>
  <c r="I70" i="18" s="1"/>
  <c r="I56" i="18"/>
  <c r="H70" i="11"/>
  <c r="I70" i="10"/>
  <c r="I70" i="8"/>
  <c r="I71" i="8"/>
  <c r="I71" i="6"/>
  <c r="I70" i="16" l="1"/>
  <c r="I70" i="11"/>
  <c r="I71" i="11"/>
  <c r="I71" i="10"/>
  <c r="I72" i="6"/>
  <c r="G73" i="6"/>
  <c r="G77" i="6" l="1"/>
  <c r="I77" i="6" s="1"/>
  <c r="I73" i="6"/>
  <c r="M6" i="15" l="1"/>
  <c r="M6" i="16"/>
  <c r="M6" i="17"/>
  <c r="M6" i="18"/>
  <c r="M6" i="11"/>
  <c r="M6" i="10"/>
  <c r="M6" i="9"/>
  <c r="M6" i="8"/>
  <c r="M6" i="6"/>
  <c r="C11" i="15" l="1"/>
  <c r="C5" i="15"/>
  <c r="C11" i="16"/>
  <c r="C5" i="16"/>
  <c r="C11" i="17"/>
  <c r="C5" i="17"/>
  <c r="C11" i="18"/>
  <c r="C5" i="18"/>
  <c r="C11" i="11"/>
  <c r="C5" i="11"/>
  <c r="C11" i="10"/>
  <c r="C5" i="10"/>
  <c r="C11" i="9"/>
  <c r="C5" i="9"/>
  <c r="C11" i="8"/>
  <c r="C5" i="8"/>
  <c r="D20" i="15" l="1"/>
  <c r="D20" i="16"/>
  <c r="D20" i="17"/>
  <c r="D20" i="18"/>
  <c r="D20" i="11"/>
  <c r="D20" i="10"/>
  <c r="D20" i="9"/>
  <c r="D20" i="8"/>
  <c r="D20" i="6"/>
  <c r="D5" i="15" l="1"/>
  <c r="D5" i="17"/>
  <c r="D5" i="18"/>
  <c r="D5" i="11"/>
  <c r="D5" i="10"/>
  <c r="D5" i="9"/>
  <c r="D5" i="8"/>
  <c r="C5" i="6"/>
  <c r="D5" i="6" s="1"/>
  <c r="D15" i="15"/>
  <c r="D13" i="15"/>
  <c r="D15" i="16"/>
  <c r="D13" i="16"/>
  <c r="D15" i="17"/>
  <c r="D13" i="17"/>
  <c r="D15" i="18"/>
  <c r="D13" i="18"/>
  <c r="D15" i="11"/>
  <c r="D13" i="11"/>
  <c r="D15" i="10"/>
  <c r="D13" i="10"/>
  <c r="D15" i="9"/>
  <c r="D13" i="9"/>
  <c r="D15" i="8"/>
  <c r="D13" i="8"/>
  <c r="D15" i="6"/>
  <c r="D13" i="6"/>
  <c r="D11" i="15"/>
  <c r="D9" i="15"/>
  <c r="D7" i="15"/>
  <c r="D3" i="15"/>
  <c r="D11" i="16"/>
  <c r="D9" i="16"/>
  <c r="D7" i="16"/>
  <c r="D5" i="16"/>
  <c r="D3" i="16"/>
  <c r="D11" i="17"/>
  <c r="D9" i="17"/>
  <c r="D7" i="17"/>
  <c r="D3" i="17"/>
  <c r="D11" i="18"/>
  <c r="D9" i="18"/>
  <c r="D7" i="18"/>
  <c r="D3" i="18"/>
  <c r="D11" i="11"/>
  <c r="D9" i="11"/>
  <c r="D7" i="11"/>
  <c r="D3" i="11"/>
  <c r="D11" i="10"/>
  <c r="D9" i="10"/>
  <c r="D7" i="10"/>
  <c r="D3" i="10"/>
  <c r="D11" i="9"/>
  <c r="D9" i="9"/>
  <c r="D7" i="9"/>
  <c r="D3" i="9"/>
  <c r="D11" i="8"/>
  <c r="D9" i="8"/>
  <c r="D7" i="8"/>
  <c r="D3" i="8"/>
  <c r="D9" i="6"/>
  <c r="D7" i="6"/>
  <c r="D3" i="6"/>
  <c r="E20" i="15" l="1"/>
  <c r="F20" i="15" s="1"/>
  <c r="G20" i="15" s="1"/>
  <c r="H20" i="15" s="1"/>
  <c r="E20" i="16"/>
  <c r="F20" i="16" s="1"/>
  <c r="G20" i="16" s="1"/>
  <c r="H20" i="16" s="1"/>
  <c r="E20" i="17"/>
  <c r="F20" i="17" s="1"/>
  <c r="G20" i="17" s="1"/>
  <c r="H20" i="17" s="1"/>
  <c r="E20" i="18"/>
  <c r="F20" i="18" s="1"/>
  <c r="G20" i="18" s="1"/>
  <c r="H20" i="18" s="1"/>
  <c r="E20" i="11"/>
  <c r="F20" i="11" s="1"/>
  <c r="G20" i="11" s="1"/>
  <c r="H20" i="11" s="1"/>
  <c r="E20" i="10"/>
  <c r="F20" i="10" s="1"/>
  <c r="G20" i="10" s="1"/>
  <c r="H20" i="10" s="1"/>
  <c r="E20" i="9"/>
  <c r="F20" i="9" s="1"/>
  <c r="G20" i="9" s="1"/>
  <c r="H20" i="9" s="1"/>
  <c r="E20" i="8"/>
  <c r="F20" i="8" s="1"/>
  <c r="G20" i="8" s="1"/>
  <c r="H20" i="8" s="1"/>
  <c r="B15" i="4" l="1"/>
  <c r="B13" i="4"/>
  <c r="B11" i="4"/>
  <c r="B9" i="4"/>
  <c r="B7" i="4"/>
  <c r="B5" i="4"/>
  <c r="B3" i="4"/>
  <c r="D16" i="15"/>
  <c r="D16" i="16"/>
  <c r="D16" i="18"/>
  <c r="D16" i="11"/>
  <c r="D16" i="8"/>
  <c r="D16" i="6"/>
  <c r="D16" i="10" l="1"/>
  <c r="D16" i="17"/>
  <c r="C15" i="4"/>
  <c r="D16" i="9"/>
  <c r="E15" i="15"/>
  <c r="E16" i="15" s="1"/>
  <c r="E15" i="16"/>
  <c r="E16" i="16" s="1"/>
  <c r="E15" i="17"/>
  <c r="E16" i="17" s="1"/>
  <c r="E15" i="18"/>
  <c r="E16" i="18" s="1"/>
  <c r="E15" i="11"/>
  <c r="E16" i="11" s="1"/>
  <c r="E15" i="10"/>
  <c r="E16" i="10" s="1"/>
  <c r="E15" i="9"/>
  <c r="E16" i="9" s="1"/>
  <c r="E15" i="8"/>
  <c r="E16" i="8" s="1"/>
  <c r="E15" i="6"/>
  <c r="C16" i="4" l="1"/>
  <c r="E16" i="6"/>
  <c r="D16" i="4" s="1"/>
  <c r="D15" i="4"/>
  <c r="F15" i="15"/>
  <c r="F16" i="15" s="1"/>
  <c r="F15" i="16"/>
  <c r="F16" i="16" s="1"/>
  <c r="F15" i="17"/>
  <c r="F16" i="17" s="1"/>
  <c r="F15" i="18"/>
  <c r="F16" i="18" s="1"/>
  <c r="F15" i="11"/>
  <c r="F16" i="11" s="1"/>
  <c r="F15" i="10"/>
  <c r="F16" i="10" s="1"/>
  <c r="F15" i="9"/>
  <c r="F16" i="9" s="1"/>
  <c r="F15" i="8"/>
  <c r="F16" i="8" s="1"/>
  <c r="F15" i="6"/>
  <c r="C11" i="6"/>
  <c r="D11" i="6" s="1"/>
  <c r="F16" i="6" l="1"/>
  <c r="E16" i="4" s="1"/>
  <c r="E15" i="4"/>
  <c r="G15" i="15"/>
  <c r="G16" i="15" s="1"/>
  <c r="G15" i="16"/>
  <c r="G16" i="16" s="1"/>
  <c r="G15" i="17"/>
  <c r="G16" i="17" s="1"/>
  <c r="G15" i="18"/>
  <c r="G16" i="18" s="1"/>
  <c r="G15" i="11"/>
  <c r="G16" i="11" s="1"/>
  <c r="G15" i="10"/>
  <c r="G16" i="10" s="1"/>
  <c r="G15" i="9"/>
  <c r="G16" i="9" s="1"/>
  <c r="G15" i="8"/>
  <c r="G16" i="8" s="1"/>
  <c r="G15" i="6"/>
  <c r="F15" i="4" l="1"/>
  <c r="G16" i="6"/>
  <c r="F16" i="4" s="1"/>
  <c r="H15" i="15"/>
  <c r="H16" i="15" s="1"/>
  <c r="H15" i="16"/>
  <c r="H16" i="16" s="1"/>
  <c r="H15" i="17"/>
  <c r="H16" i="17" s="1"/>
  <c r="H15" i="18"/>
  <c r="H15" i="11"/>
  <c r="H16" i="11" s="1"/>
  <c r="H15" i="10"/>
  <c r="H16" i="10" s="1"/>
  <c r="H15" i="9"/>
  <c r="H16" i="9" s="1"/>
  <c r="H15" i="8"/>
  <c r="H16" i="8" s="1"/>
  <c r="H15" i="6"/>
  <c r="E20" i="6"/>
  <c r="F20" i="6" s="1"/>
  <c r="G20" i="6" s="1"/>
  <c r="H20" i="6" s="1"/>
  <c r="E9" i="17"/>
  <c r="F9" i="17" s="1"/>
  <c r="E9" i="10"/>
  <c r="F9" i="10" s="1"/>
  <c r="E5" i="10"/>
  <c r="E9" i="9"/>
  <c r="E5" i="9"/>
  <c r="F5" i="9" s="1"/>
  <c r="G5" i="9" s="1"/>
  <c r="E9" i="8"/>
  <c r="E5" i="8"/>
  <c r="A30" i="15"/>
  <c r="A30" i="16"/>
  <c r="A30" i="17"/>
  <c r="A30" i="18"/>
  <c r="A30" i="11"/>
  <c r="A30" i="10"/>
  <c r="A30" i="9"/>
  <c r="A30" i="8"/>
  <c r="A30" i="6"/>
  <c r="E11" i="15"/>
  <c r="F11" i="15" s="1"/>
  <c r="E13" i="16"/>
  <c r="F13" i="16" s="1"/>
  <c r="E11" i="16"/>
  <c r="F11" i="16" s="1"/>
  <c r="E3" i="16"/>
  <c r="F3" i="16" s="1"/>
  <c r="G3" i="16" s="1"/>
  <c r="E13" i="17"/>
  <c r="F13" i="17" s="1"/>
  <c r="E11" i="17"/>
  <c r="E7" i="17"/>
  <c r="F7" i="17" s="1"/>
  <c r="G7" i="17" s="1"/>
  <c r="H7" i="17" s="1"/>
  <c r="E13" i="18"/>
  <c r="E11" i="18"/>
  <c r="F11" i="18" s="1"/>
  <c r="E7" i="18"/>
  <c r="F7" i="18" s="1"/>
  <c r="G7" i="18" s="1"/>
  <c r="H7" i="18" s="1"/>
  <c r="E13" i="11"/>
  <c r="F13" i="11" s="1"/>
  <c r="G13" i="11" s="1"/>
  <c r="E11" i="11"/>
  <c r="E3" i="11"/>
  <c r="F3" i="11" s="1"/>
  <c r="E13" i="10"/>
  <c r="E11" i="10"/>
  <c r="F11" i="10" s="1"/>
  <c r="E11" i="9"/>
  <c r="F11" i="9" s="1"/>
  <c r="E3" i="9"/>
  <c r="D12" i="6"/>
  <c r="D4" i="6"/>
  <c r="E11" i="8"/>
  <c r="F11" i="8" s="1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I26" i="18"/>
  <c r="I25" i="18"/>
  <c r="I24" i="18"/>
  <c r="I23" i="18"/>
  <c r="I22" i="18"/>
  <c r="I21" i="18"/>
  <c r="I19" i="18"/>
  <c r="I18" i="18"/>
  <c r="I17" i="18"/>
  <c r="I26" i="17"/>
  <c r="I25" i="17"/>
  <c r="I24" i="17"/>
  <c r="I23" i="17"/>
  <c r="I22" i="17"/>
  <c r="I21" i="17"/>
  <c r="I19" i="17"/>
  <c r="I18" i="17"/>
  <c r="I17" i="17"/>
  <c r="E3" i="17"/>
  <c r="F3" i="17" s="1"/>
  <c r="G3" i="17" s="1"/>
  <c r="H3" i="17" s="1"/>
  <c r="I26" i="16"/>
  <c r="I25" i="16"/>
  <c r="I24" i="16"/>
  <c r="I23" i="16"/>
  <c r="I22" i="16"/>
  <c r="I21" i="16"/>
  <c r="I19" i="16"/>
  <c r="I18" i="16"/>
  <c r="I17" i="16"/>
  <c r="E7" i="16"/>
  <c r="F7" i="16" s="1"/>
  <c r="G7" i="16" s="1"/>
  <c r="H7" i="16" s="1"/>
  <c r="I26" i="15"/>
  <c r="I25" i="15"/>
  <c r="I24" i="15"/>
  <c r="I23" i="15"/>
  <c r="I22" i="15"/>
  <c r="I21" i="15"/>
  <c r="I19" i="15"/>
  <c r="I18" i="15"/>
  <c r="I17" i="15"/>
  <c r="E13" i="15"/>
  <c r="F13" i="15" s="1"/>
  <c r="E7" i="15"/>
  <c r="F7" i="15" s="1"/>
  <c r="G7" i="15" s="1"/>
  <c r="H7" i="15" s="1"/>
  <c r="E3" i="15"/>
  <c r="E13" i="6"/>
  <c r="E14" i="6" s="1"/>
  <c r="I26" i="6"/>
  <c r="I25" i="6"/>
  <c r="I24" i="6"/>
  <c r="I23" i="6"/>
  <c r="I22" i="6"/>
  <c r="I21" i="6"/>
  <c r="I19" i="6"/>
  <c r="I18" i="6"/>
  <c r="I17" i="6"/>
  <c r="D14" i="6"/>
  <c r="D6" i="6"/>
  <c r="E5" i="6"/>
  <c r="F5" i="6" s="1"/>
  <c r="I26" i="8"/>
  <c r="I25" i="8"/>
  <c r="I24" i="8"/>
  <c r="I23" i="8"/>
  <c r="I22" i="8"/>
  <c r="I21" i="8"/>
  <c r="I19" i="8"/>
  <c r="I18" i="8"/>
  <c r="I17" i="8"/>
  <c r="E13" i="8"/>
  <c r="F13" i="8" s="1"/>
  <c r="E7" i="8"/>
  <c r="F7" i="8" s="1"/>
  <c r="G7" i="8" s="1"/>
  <c r="E7" i="11"/>
  <c r="F7" i="11" s="1"/>
  <c r="E7" i="10"/>
  <c r="F7" i="10" s="1"/>
  <c r="G7" i="10" s="1"/>
  <c r="I25" i="11"/>
  <c r="H10" i="10"/>
  <c r="D8" i="11"/>
  <c r="I26" i="11"/>
  <c r="I24" i="11"/>
  <c r="I23" i="11"/>
  <c r="I22" i="11"/>
  <c r="I21" i="11"/>
  <c r="I19" i="11"/>
  <c r="I18" i="11"/>
  <c r="I17" i="11"/>
  <c r="I26" i="10"/>
  <c r="I25" i="10"/>
  <c r="I24" i="10"/>
  <c r="I23" i="10"/>
  <c r="I22" i="10"/>
  <c r="I21" i="10"/>
  <c r="I19" i="10"/>
  <c r="I18" i="10"/>
  <c r="I17" i="10"/>
  <c r="I26" i="9"/>
  <c r="I25" i="9"/>
  <c r="I24" i="9"/>
  <c r="I23" i="9"/>
  <c r="I22" i="9"/>
  <c r="I21" i="9"/>
  <c r="I19" i="9"/>
  <c r="I18" i="9"/>
  <c r="I17" i="9"/>
  <c r="I28" i="6"/>
  <c r="I27" i="6"/>
  <c r="D12" i="11"/>
  <c r="D8" i="10"/>
  <c r="E73" i="17" l="1"/>
  <c r="E77" i="17" s="1"/>
  <c r="G73" i="17"/>
  <c r="G77" i="17" s="1"/>
  <c r="F73" i="17"/>
  <c r="F77" i="17" s="1"/>
  <c r="H73" i="17"/>
  <c r="H77" i="17" s="1"/>
  <c r="E73" i="18"/>
  <c r="E77" i="18" s="1"/>
  <c r="F73" i="18"/>
  <c r="F77" i="18" s="1"/>
  <c r="G73" i="18"/>
  <c r="G77" i="18" s="1"/>
  <c r="H73" i="18"/>
  <c r="H77" i="18" s="1"/>
  <c r="E73" i="15"/>
  <c r="E77" i="15" s="1"/>
  <c r="D73" i="15"/>
  <c r="H73" i="15"/>
  <c r="H77" i="15" s="1"/>
  <c r="G73" i="15"/>
  <c r="G77" i="15" s="1"/>
  <c r="E73" i="8"/>
  <c r="E77" i="8" s="1"/>
  <c r="G73" i="8"/>
  <c r="G77" i="8" s="1"/>
  <c r="F73" i="8"/>
  <c r="F77" i="8" s="1"/>
  <c r="H73" i="8"/>
  <c r="H77" i="8" s="1"/>
  <c r="E73" i="9"/>
  <c r="E77" i="9" s="1"/>
  <c r="F73" i="9"/>
  <c r="F77" i="9" s="1"/>
  <c r="G73" i="9"/>
  <c r="G77" i="9" s="1"/>
  <c r="H73" i="9"/>
  <c r="H77" i="9" s="1"/>
  <c r="E73" i="16"/>
  <c r="E77" i="16" s="1"/>
  <c r="F73" i="16"/>
  <c r="F77" i="16" s="1"/>
  <c r="G73" i="16"/>
  <c r="G77" i="16" s="1"/>
  <c r="H73" i="16"/>
  <c r="H77" i="16" s="1"/>
  <c r="E73" i="10"/>
  <c r="E77" i="10" s="1"/>
  <c r="F73" i="10"/>
  <c r="F77" i="10" s="1"/>
  <c r="G73" i="10"/>
  <c r="G77" i="10" s="1"/>
  <c r="H73" i="10"/>
  <c r="H77" i="10" s="1"/>
  <c r="D73" i="11"/>
  <c r="E73" i="11"/>
  <c r="E77" i="11" s="1"/>
  <c r="F73" i="11"/>
  <c r="F77" i="11" s="1"/>
  <c r="G73" i="11"/>
  <c r="G77" i="11" s="1"/>
  <c r="E8" i="15"/>
  <c r="I7" i="17"/>
  <c r="H7" i="10"/>
  <c r="I7" i="10" s="1"/>
  <c r="G8" i="10"/>
  <c r="I3" i="17"/>
  <c r="D4" i="17"/>
  <c r="D4" i="11"/>
  <c r="H3" i="16"/>
  <c r="I3" i="16" s="1"/>
  <c r="I7" i="18"/>
  <c r="G4" i="16"/>
  <c r="D12" i="17"/>
  <c r="F4" i="16"/>
  <c r="E4" i="11"/>
  <c r="D4" i="9"/>
  <c r="F3" i="15"/>
  <c r="G3" i="15" s="1"/>
  <c r="H3" i="15" s="1"/>
  <c r="H4" i="15" s="1"/>
  <c r="E8" i="8"/>
  <c r="I15" i="15"/>
  <c r="D8" i="15"/>
  <c r="E3" i="6"/>
  <c r="F8" i="15"/>
  <c r="G8" i="15"/>
  <c r="E6" i="6"/>
  <c r="I15" i="17"/>
  <c r="G15" i="4"/>
  <c r="H15" i="4" s="1"/>
  <c r="H16" i="6"/>
  <c r="I15" i="16"/>
  <c r="I15" i="18"/>
  <c r="H16" i="18"/>
  <c r="I15" i="10"/>
  <c r="I15" i="8"/>
  <c r="D8" i="8"/>
  <c r="D8" i="16"/>
  <c r="E14" i="17"/>
  <c r="I15" i="11"/>
  <c r="H21" i="4"/>
  <c r="I15" i="9"/>
  <c r="I16" i="9"/>
  <c r="H25" i="4"/>
  <c r="F8" i="8"/>
  <c r="E6" i="8"/>
  <c r="I16" i="8"/>
  <c r="E4" i="17"/>
  <c r="E4" i="15"/>
  <c r="G8" i="18"/>
  <c r="G4" i="17"/>
  <c r="H4" i="17"/>
  <c r="D14" i="10"/>
  <c r="F8" i="18"/>
  <c r="H8" i="18"/>
  <c r="E9" i="11"/>
  <c r="E14" i="10"/>
  <c r="F4" i="17"/>
  <c r="D8" i="18"/>
  <c r="H8" i="15"/>
  <c r="H18" i="4"/>
  <c r="D14" i="18"/>
  <c r="H19" i="4"/>
  <c r="E10" i="10"/>
  <c r="I15" i="6"/>
  <c r="G13" i="15"/>
  <c r="H13" i="15" s="1"/>
  <c r="H14" i="15" s="1"/>
  <c r="F14" i="15"/>
  <c r="F8" i="10"/>
  <c r="F13" i="10"/>
  <c r="F14" i="10" s="1"/>
  <c r="F5" i="8"/>
  <c r="G5" i="8" s="1"/>
  <c r="E8" i="10"/>
  <c r="H8" i="10"/>
  <c r="D10" i="10"/>
  <c r="E12" i="18"/>
  <c r="D12" i="8"/>
  <c r="D4" i="15"/>
  <c r="H22" i="4"/>
  <c r="H24" i="4"/>
  <c r="H28" i="4"/>
  <c r="D6" i="8"/>
  <c r="E10" i="8"/>
  <c r="E11" i="6"/>
  <c r="D11" i="4" s="1"/>
  <c r="F10" i="17"/>
  <c r="E10" i="17"/>
  <c r="H17" i="4"/>
  <c r="H26" i="4"/>
  <c r="F9" i="9"/>
  <c r="E10" i="9"/>
  <c r="D12" i="18"/>
  <c r="D4" i="16"/>
  <c r="H8" i="16"/>
  <c r="F9" i="8"/>
  <c r="E8" i="16"/>
  <c r="D14" i="17"/>
  <c r="D12" i="10"/>
  <c r="G8" i="16"/>
  <c r="E12" i="10"/>
  <c r="E12" i="9"/>
  <c r="D12" i="16"/>
  <c r="E12" i="16"/>
  <c r="E4" i="16"/>
  <c r="D12" i="9"/>
  <c r="E14" i="11"/>
  <c r="D10" i="9"/>
  <c r="H23" i="4"/>
  <c r="E9" i="18"/>
  <c r="D12" i="15"/>
  <c r="D14" i="11"/>
  <c r="F8" i="16"/>
  <c r="H27" i="4"/>
  <c r="F6" i="9"/>
  <c r="E5" i="18"/>
  <c r="F5" i="18" s="1"/>
  <c r="G5" i="18" s="1"/>
  <c r="H5" i="18" s="1"/>
  <c r="H6" i="18" s="1"/>
  <c r="E5" i="11"/>
  <c r="D6" i="11"/>
  <c r="H5" i="9"/>
  <c r="H6" i="9" s="1"/>
  <c r="G6" i="9"/>
  <c r="F6" i="6"/>
  <c r="G5" i="6"/>
  <c r="E6" i="9"/>
  <c r="D6" i="18"/>
  <c r="D6" i="9"/>
  <c r="I20" i="8"/>
  <c r="E8" i="11"/>
  <c r="G3" i="11"/>
  <c r="F4" i="11"/>
  <c r="G9" i="17"/>
  <c r="G14" i="11"/>
  <c r="H13" i="11"/>
  <c r="D6" i="10"/>
  <c r="E7" i="9"/>
  <c r="D8" i="9"/>
  <c r="I7" i="16"/>
  <c r="D14" i="16"/>
  <c r="F14" i="16"/>
  <c r="C3" i="4"/>
  <c r="E3" i="8"/>
  <c r="E4" i="8" s="1"/>
  <c r="D10" i="6"/>
  <c r="E9" i="6"/>
  <c r="E14" i="16"/>
  <c r="F10" i="10"/>
  <c r="G9" i="10"/>
  <c r="G10" i="10" s="1"/>
  <c r="F11" i="11"/>
  <c r="F12" i="11" s="1"/>
  <c r="E12" i="11"/>
  <c r="E14" i="15"/>
  <c r="D14" i="15"/>
  <c r="C7" i="4"/>
  <c r="F8" i="11"/>
  <c r="E3" i="10"/>
  <c r="D4" i="10"/>
  <c r="H7" i="8"/>
  <c r="G8" i="8"/>
  <c r="D8" i="6"/>
  <c r="E7" i="6"/>
  <c r="E6" i="10"/>
  <c r="F5" i="10"/>
  <c r="D14" i="8"/>
  <c r="F3" i="9"/>
  <c r="G3" i="9" s="1"/>
  <c r="G7" i="11"/>
  <c r="D10" i="8"/>
  <c r="D4" i="18"/>
  <c r="E3" i="18"/>
  <c r="I7" i="15"/>
  <c r="D10" i="17"/>
  <c r="E14" i="8"/>
  <c r="F14" i="11"/>
  <c r="F12" i="10"/>
  <c r="F8" i="17"/>
  <c r="G8" i="17"/>
  <c r="E8" i="17"/>
  <c r="H8" i="17"/>
  <c r="E8" i="18"/>
  <c r="D8" i="17"/>
  <c r="E4" i="9"/>
  <c r="D4" i="8"/>
  <c r="G11" i="15"/>
  <c r="F12" i="15"/>
  <c r="E12" i="15"/>
  <c r="F12" i="16"/>
  <c r="G11" i="16"/>
  <c r="F11" i="17"/>
  <c r="E12" i="17"/>
  <c r="G11" i="18"/>
  <c r="F12" i="18"/>
  <c r="C11" i="4"/>
  <c r="G11" i="10"/>
  <c r="G11" i="9"/>
  <c r="F12" i="9"/>
  <c r="G11" i="8"/>
  <c r="F12" i="8"/>
  <c r="E12" i="8"/>
  <c r="G13" i="16"/>
  <c r="F14" i="17"/>
  <c r="G13" i="17"/>
  <c r="E14" i="18"/>
  <c r="F13" i="18"/>
  <c r="D14" i="9"/>
  <c r="E13" i="9"/>
  <c r="D13" i="4" s="1"/>
  <c r="C13" i="4"/>
  <c r="G13" i="8"/>
  <c r="F14" i="8"/>
  <c r="F13" i="6"/>
  <c r="D41" i="4" l="1"/>
  <c r="F41" i="4"/>
  <c r="D73" i="18"/>
  <c r="I72" i="18"/>
  <c r="I72" i="11"/>
  <c r="H73" i="11"/>
  <c r="H77" i="11" s="1"/>
  <c r="G41" i="4" s="1"/>
  <c r="D73" i="8"/>
  <c r="I72" i="8"/>
  <c r="I72" i="15"/>
  <c r="F73" i="15"/>
  <c r="F77" i="15" s="1"/>
  <c r="E41" i="4" s="1"/>
  <c r="D73" i="10"/>
  <c r="I72" i="10"/>
  <c r="D77" i="15"/>
  <c r="D73" i="9"/>
  <c r="I72" i="9"/>
  <c r="D73" i="17"/>
  <c r="I72" i="17"/>
  <c r="D73" i="16"/>
  <c r="I72" i="16"/>
  <c r="D77" i="11"/>
  <c r="H4" i="16"/>
  <c r="F4" i="15"/>
  <c r="I8" i="15"/>
  <c r="I4" i="17"/>
  <c r="F3" i="6"/>
  <c r="E4" i="6"/>
  <c r="G11" i="11"/>
  <c r="H11" i="11" s="1"/>
  <c r="I11" i="11" s="1"/>
  <c r="G4" i="15"/>
  <c r="I3" i="15"/>
  <c r="G16" i="4"/>
  <c r="H16" i="4" s="1"/>
  <c r="G13" i="10"/>
  <c r="I16" i="6"/>
  <c r="I16" i="15"/>
  <c r="I16" i="16"/>
  <c r="I16" i="17"/>
  <c r="D10" i="16"/>
  <c r="D10" i="18"/>
  <c r="I16" i="18"/>
  <c r="E6" i="18"/>
  <c r="I16" i="11"/>
  <c r="I16" i="10"/>
  <c r="F6" i="8"/>
  <c r="G14" i="15"/>
  <c r="I14" i="15" s="1"/>
  <c r="I13" i="15"/>
  <c r="D10" i="11"/>
  <c r="D31" i="11" s="1"/>
  <c r="C12" i="4"/>
  <c r="I4" i="16"/>
  <c r="F9" i="11"/>
  <c r="E10" i="11"/>
  <c r="F11" i="6"/>
  <c r="E11" i="4" s="1"/>
  <c r="E12" i="6"/>
  <c r="D12" i="4" s="1"/>
  <c r="I8" i="10"/>
  <c r="H5" i="8"/>
  <c r="G6" i="8"/>
  <c r="F6" i="18"/>
  <c r="D32" i="10"/>
  <c r="F10" i="8"/>
  <c r="G9" i="8"/>
  <c r="I6" i="9"/>
  <c r="I8" i="16"/>
  <c r="G6" i="18"/>
  <c r="F10" i="9"/>
  <c r="G9" i="9"/>
  <c r="D32" i="9"/>
  <c r="E6" i="11"/>
  <c r="F5" i="11"/>
  <c r="I5" i="9"/>
  <c r="H5" i="6"/>
  <c r="H6" i="6" s="1"/>
  <c r="G6" i="6"/>
  <c r="I5" i="18"/>
  <c r="E10" i="6"/>
  <c r="F9" i="6"/>
  <c r="F6" i="10"/>
  <c r="G5" i="10"/>
  <c r="F3" i="18"/>
  <c r="E4" i="18"/>
  <c r="F3" i="8"/>
  <c r="D3" i="4"/>
  <c r="H9" i="17"/>
  <c r="H10" i="17" s="1"/>
  <c r="G10" i="17"/>
  <c r="E9" i="15"/>
  <c r="D10" i="15"/>
  <c r="I13" i="11"/>
  <c r="H14" i="11"/>
  <c r="I14" i="11" s="1"/>
  <c r="D31" i="6"/>
  <c r="D31" i="10"/>
  <c r="E10" i="18"/>
  <c r="F9" i="18"/>
  <c r="H3" i="11"/>
  <c r="G4" i="11"/>
  <c r="H3" i="9"/>
  <c r="H4" i="9" s="1"/>
  <c r="G4" i="9"/>
  <c r="D32" i="6"/>
  <c r="D33" i="6" s="1"/>
  <c r="E8" i="6"/>
  <c r="F7" i="6"/>
  <c r="D7" i="4"/>
  <c r="H8" i="8"/>
  <c r="I8" i="8" s="1"/>
  <c r="I7" i="8"/>
  <c r="F3" i="10"/>
  <c r="E4" i="10"/>
  <c r="I20" i="10"/>
  <c r="I10" i="10"/>
  <c r="F7" i="9"/>
  <c r="E8" i="9"/>
  <c r="G8" i="11"/>
  <c r="H7" i="11"/>
  <c r="H8" i="11" s="1"/>
  <c r="F4" i="9"/>
  <c r="E9" i="16"/>
  <c r="I9" i="10"/>
  <c r="C8" i="4"/>
  <c r="I8" i="17"/>
  <c r="I8" i="18"/>
  <c r="D31" i="8"/>
  <c r="C4" i="4"/>
  <c r="E31" i="8"/>
  <c r="D32" i="8"/>
  <c r="D33" i="8" s="1"/>
  <c r="G12" i="15"/>
  <c r="H11" i="15"/>
  <c r="H11" i="16"/>
  <c r="H12" i="16" s="1"/>
  <c r="G12" i="16"/>
  <c r="F12" i="17"/>
  <c r="G11" i="17"/>
  <c r="G12" i="18"/>
  <c r="H11" i="18"/>
  <c r="H12" i="18" s="1"/>
  <c r="H11" i="10"/>
  <c r="G12" i="10"/>
  <c r="G12" i="9"/>
  <c r="H11" i="9"/>
  <c r="H12" i="9" s="1"/>
  <c r="E32" i="8"/>
  <c r="E33" i="8" s="1"/>
  <c r="H11" i="8"/>
  <c r="G12" i="8"/>
  <c r="H13" i="16"/>
  <c r="I13" i="16" s="1"/>
  <c r="G14" i="16"/>
  <c r="G14" i="17"/>
  <c r="H13" i="17"/>
  <c r="G13" i="18"/>
  <c r="F14" i="18"/>
  <c r="E14" i="9"/>
  <c r="D14" i="4" s="1"/>
  <c r="F13" i="9"/>
  <c r="D31" i="9"/>
  <c r="C14" i="4"/>
  <c r="H13" i="8"/>
  <c r="G14" i="8"/>
  <c r="G13" i="6"/>
  <c r="F14" i="6"/>
  <c r="I77" i="15" l="1"/>
  <c r="D77" i="10"/>
  <c r="I77" i="10" s="1"/>
  <c r="I73" i="10"/>
  <c r="I73" i="11"/>
  <c r="D77" i="9"/>
  <c r="I77" i="9" s="1"/>
  <c r="I73" i="9"/>
  <c r="D77" i="18"/>
  <c r="I77" i="18" s="1"/>
  <c r="I73" i="18"/>
  <c r="I77" i="11"/>
  <c r="D77" i="17"/>
  <c r="I77" i="17" s="1"/>
  <c r="I73" i="17"/>
  <c r="D77" i="16"/>
  <c r="I77" i="16" s="1"/>
  <c r="I73" i="16"/>
  <c r="I73" i="15"/>
  <c r="D77" i="8"/>
  <c r="I73" i="8"/>
  <c r="E38" i="8"/>
  <c r="E74" i="8"/>
  <c r="I4" i="15"/>
  <c r="I7" i="11"/>
  <c r="G12" i="11"/>
  <c r="D32" i="11"/>
  <c r="D34" i="11" s="1"/>
  <c r="F4" i="6"/>
  <c r="G3" i="6"/>
  <c r="H13" i="10"/>
  <c r="H14" i="10" s="1"/>
  <c r="G14" i="10"/>
  <c r="D34" i="10"/>
  <c r="I4" i="9"/>
  <c r="I13" i="8"/>
  <c r="C9" i="4"/>
  <c r="I8" i="11"/>
  <c r="I10" i="17"/>
  <c r="C10" i="4"/>
  <c r="I9" i="17"/>
  <c r="G9" i="11"/>
  <c r="F10" i="11"/>
  <c r="I6" i="18"/>
  <c r="I5" i="8"/>
  <c r="H6" i="8"/>
  <c r="I6" i="8" s="1"/>
  <c r="I6" i="6"/>
  <c r="D8" i="4"/>
  <c r="G11" i="6"/>
  <c r="F11" i="4" s="1"/>
  <c r="F12" i="6"/>
  <c r="E12" i="4" s="1"/>
  <c r="H9" i="8"/>
  <c r="H10" i="8" s="1"/>
  <c r="G10" i="8"/>
  <c r="H9" i="9"/>
  <c r="H10" i="9" s="1"/>
  <c r="G10" i="9"/>
  <c r="I5" i="6"/>
  <c r="E5" i="17"/>
  <c r="D6" i="17"/>
  <c r="F6" i="11"/>
  <c r="G5" i="11"/>
  <c r="H4" i="11"/>
  <c r="I4" i="11" s="1"/>
  <c r="I3" i="11"/>
  <c r="G7" i="6"/>
  <c r="F8" i="6"/>
  <c r="E7" i="4"/>
  <c r="G3" i="8"/>
  <c r="E3" i="4"/>
  <c r="F4" i="8"/>
  <c r="D4" i="4"/>
  <c r="E10" i="15"/>
  <c r="F9" i="15"/>
  <c r="D34" i="6"/>
  <c r="E32" i="10"/>
  <c r="E31" i="10"/>
  <c r="E32" i="6"/>
  <c r="E33" i="6" s="1"/>
  <c r="E31" i="6"/>
  <c r="D9" i="4"/>
  <c r="E31" i="11"/>
  <c r="E32" i="11"/>
  <c r="D74" i="10"/>
  <c r="G9" i="6"/>
  <c r="F10" i="6"/>
  <c r="I20" i="6"/>
  <c r="G7" i="9"/>
  <c r="F8" i="9"/>
  <c r="G3" i="18"/>
  <c r="F4" i="18"/>
  <c r="E10" i="16"/>
  <c r="F9" i="16"/>
  <c r="I11" i="9"/>
  <c r="F4" i="10"/>
  <c r="F31" i="10" s="1"/>
  <c r="G3" i="10"/>
  <c r="G6" i="10"/>
  <c r="H5" i="10"/>
  <c r="I5" i="10" s="1"/>
  <c r="E31" i="18"/>
  <c r="D31" i="18"/>
  <c r="D32" i="18"/>
  <c r="I12" i="18"/>
  <c r="I11" i="18"/>
  <c r="I3" i="9"/>
  <c r="G9" i="18"/>
  <c r="F10" i="18"/>
  <c r="I12" i="16"/>
  <c r="I12" i="9"/>
  <c r="D34" i="8"/>
  <c r="E34" i="8"/>
  <c r="H12" i="15"/>
  <c r="I11" i="15"/>
  <c r="I11" i="16"/>
  <c r="H11" i="17"/>
  <c r="G12" i="17"/>
  <c r="H12" i="11"/>
  <c r="H12" i="10"/>
  <c r="I11" i="10"/>
  <c r="H12" i="8"/>
  <c r="I12" i="8" s="1"/>
  <c r="I11" i="8"/>
  <c r="H14" i="16"/>
  <c r="H14" i="17"/>
  <c r="I14" i="17" s="1"/>
  <c r="I13" i="17"/>
  <c r="H13" i="18"/>
  <c r="I13" i="18" s="1"/>
  <c r="G14" i="18"/>
  <c r="F14" i="9"/>
  <c r="G13" i="9"/>
  <c r="F13" i="4" s="1"/>
  <c r="D34" i="9"/>
  <c r="E31" i="9"/>
  <c r="E32" i="9"/>
  <c r="E13" i="4"/>
  <c r="H14" i="8"/>
  <c r="I14" i="8" s="1"/>
  <c r="H13" i="6"/>
  <c r="G14" i="6"/>
  <c r="C41" i="4" l="1"/>
  <c r="H41" i="4" s="1"/>
  <c r="I77" i="8"/>
  <c r="E38" i="11"/>
  <c r="E74" i="11"/>
  <c r="D38" i="9"/>
  <c r="D74" i="9"/>
  <c r="E38" i="10"/>
  <c r="E74" i="10"/>
  <c r="D38" i="11"/>
  <c r="D74" i="11"/>
  <c r="D38" i="8"/>
  <c r="D74" i="8"/>
  <c r="E38" i="18"/>
  <c r="F31" i="6"/>
  <c r="I10" i="9"/>
  <c r="D10" i="4"/>
  <c r="F32" i="6"/>
  <c r="F33" i="6" s="1"/>
  <c r="G4" i="6"/>
  <c r="H3" i="6"/>
  <c r="H4" i="6" s="1"/>
  <c r="I12" i="11"/>
  <c r="I13" i="10"/>
  <c r="I14" i="10"/>
  <c r="G10" i="11"/>
  <c r="H9" i="11"/>
  <c r="H10" i="11" s="1"/>
  <c r="C5" i="4"/>
  <c r="H11" i="6"/>
  <c r="G11" i="4" s="1"/>
  <c r="H11" i="4" s="1"/>
  <c r="G12" i="6"/>
  <c r="F12" i="4" s="1"/>
  <c r="E9" i="4"/>
  <c r="I9" i="9"/>
  <c r="I9" i="8"/>
  <c r="I10" i="8"/>
  <c r="D38" i="10"/>
  <c r="F32" i="9"/>
  <c r="F32" i="10"/>
  <c r="F34" i="10" s="1"/>
  <c r="F5" i="17"/>
  <c r="E6" i="17"/>
  <c r="H5" i="11"/>
  <c r="G6" i="11"/>
  <c r="E5" i="15"/>
  <c r="D6" i="15"/>
  <c r="E34" i="11"/>
  <c r="H6" i="10"/>
  <c r="I6" i="10" s="1"/>
  <c r="H3" i="18"/>
  <c r="G4" i="18"/>
  <c r="G10" i="18"/>
  <c r="H9" i="18"/>
  <c r="H10" i="18" s="1"/>
  <c r="G4" i="10"/>
  <c r="G32" i="10" s="1"/>
  <c r="H3" i="10"/>
  <c r="H4" i="10" s="1"/>
  <c r="F32" i="11"/>
  <c r="F31" i="11"/>
  <c r="H3" i="8"/>
  <c r="I3" i="8" s="1"/>
  <c r="G4" i="8"/>
  <c r="G31" i="8" s="1"/>
  <c r="F3" i="4"/>
  <c r="D31" i="17"/>
  <c r="D32" i="17"/>
  <c r="F31" i="18"/>
  <c r="E32" i="18"/>
  <c r="E34" i="18" s="1"/>
  <c r="H9" i="6"/>
  <c r="G10" i="6"/>
  <c r="I20" i="9"/>
  <c r="E8" i="4"/>
  <c r="E74" i="6"/>
  <c r="E34" i="6"/>
  <c r="E34" i="10"/>
  <c r="G9" i="16"/>
  <c r="F10" i="16"/>
  <c r="G9" i="15"/>
  <c r="F10" i="15"/>
  <c r="H7" i="6"/>
  <c r="G8" i="6"/>
  <c r="F7" i="4"/>
  <c r="D34" i="18"/>
  <c r="H7" i="9"/>
  <c r="G8" i="9"/>
  <c r="F32" i="8"/>
  <c r="F33" i="8" s="1"/>
  <c r="E4" i="4"/>
  <c r="F31" i="8"/>
  <c r="I14" i="16"/>
  <c r="E14" i="4"/>
  <c r="F31" i="9"/>
  <c r="I12" i="15"/>
  <c r="H12" i="17"/>
  <c r="I11" i="17"/>
  <c r="I12" i="10"/>
  <c r="H14" i="18"/>
  <c r="I14" i="18" s="1"/>
  <c r="H13" i="9"/>
  <c r="G13" i="4" s="1"/>
  <c r="G14" i="9"/>
  <c r="H14" i="6"/>
  <c r="I13" i="6"/>
  <c r="E74" i="18" l="1"/>
  <c r="D38" i="6"/>
  <c r="D74" i="6"/>
  <c r="F38" i="6"/>
  <c r="E74" i="9"/>
  <c r="F74" i="10"/>
  <c r="G38" i="8"/>
  <c r="D38" i="18"/>
  <c r="D74" i="18"/>
  <c r="I4" i="6"/>
  <c r="I3" i="6"/>
  <c r="F9" i="4"/>
  <c r="I3" i="10"/>
  <c r="H32" i="10"/>
  <c r="I32" i="10" s="1"/>
  <c r="I13" i="9"/>
  <c r="D6" i="16"/>
  <c r="D31" i="16" s="1"/>
  <c r="E10" i="4"/>
  <c r="E5" i="16"/>
  <c r="E6" i="16" s="1"/>
  <c r="I10" i="11"/>
  <c r="I9" i="11"/>
  <c r="F34" i="9"/>
  <c r="G31" i="10"/>
  <c r="H12" i="6"/>
  <c r="I12" i="6" s="1"/>
  <c r="I11" i="6"/>
  <c r="G5" i="17"/>
  <c r="F6" i="17"/>
  <c r="F5" i="15"/>
  <c r="E6" i="15"/>
  <c r="H6" i="11"/>
  <c r="I6" i="11" s="1"/>
  <c r="I5" i="11"/>
  <c r="F74" i="11"/>
  <c r="F34" i="11"/>
  <c r="F38" i="10"/>
  <c r="I4" i="10"/>
  <c r="F34" i="8"/>
  <c r="D74" i="17"/>
  <c r="D34" i="17"/>
  <c r="C20" i="4"/>
  <c r="E32" i="17"/>
  <c r="E31" i="17"/>
  <c r="G32" i="8"/>
  <c r="G33" i="8" s="1"/>
  <c r="G74" i="8" s="1"/>
  <c r="F4" i="4"/>
  <c r="H4" i="18"/>
  <c r="I4" i="18" s="1"/>
  <c r="I3" i="18"/>
  <c r="H8" i="6"/>
  <c r="I8" i="6" s="1"/>
  <c r="G7" i="4"/>
  <c r="H7" i="4" s="1"/>
  <c r="E38" i="6"/>
  <c r="H9" i="15"/>
  <c r="G10" i="15"/>
  <c r="G10" i="16"/>
  <c r="H9" i="16"/>
  <c r="F32" i="18"/>
  <c r="H4" i="8"/>
  <c r="H31" i="8" s="1"/>
  <c r="G3" i="4"/>
  <c r="H3" i="4" s="1"/>
  <c r="I9" i="18"/>
  <c r="F8" i="4"/>
  <c r="G31" i="6"/>
  <c r="H8" i="9"/>
  <c r="I8" i="9" s="1"/>
  <c r="I7" i="9"/>
  <c r="I7" i="6"/>
  <c r="G32" i="11"/>
  <c r="G31" i="11"/>
  <c r="I10" i="18"/>
  <c r="H10" i="6"/>
  <c r="I10" i="6" s="1"/>
  <c r="G32" i="6"/>
  <c r="G33" i="6" s="1"/>
  <c r="H31" i="10"/>
  <c r="I9" i="6"/>
  <c r="D32" i="15"/>
  <c r="D31" i="15"/>
  <c r="I12" i="17"/>
  <c r="E38" i="9"/>
  <c r="H14" i="9"/>
  <c r="I14" i="9" s="1"/>
  <c r="G32" i="9"/>
  <c r="G31" i="9"/>
  <c r="F14" i="4"/>
  <c r="E34" i="9"/>
  <c r="H13" i="4"/>
  <c r="I14" i="6"/>
  <c r="F34" i="6"/>
  <c r="F74" i="6" l="1"/>
  <c r="G74" i="6"/>
  <c r="F38" i="18"/>
  <c r="F74" i="18"/>
  <c r="F38" i="9"/>
  <c r="F74" i="9"/>
  <c r="F38" i="8"/>
  <c r="F74" i="8"/>
  <c r="G38" i="10"/>
  <c r="G74" i="10"/>
  <c r="G12" i="4"/>
  <c r="H12" i="4" s="1"/>
  <c r="G34" i="6"/>
  <c r="I33" i="10"/>
  <c r="F5" i="16"/>
  <c r="F6" i="16" s="1"/>
  <c r="D32" i="16"/>
  <c r="D34" i="16" s="1"/>
  <c r="C6" i="4"/>
  <c r="C32" i="4" s="1"/>
  <c r="C33" i="4" s="1"/>
  <c r="D5" i="4"/>
  <c r="F10" i="4"/>
  <c r="G34" i="10"/>
  <c r="G8" i="4"/>
  <c r="H8" i="4" s="1"/>
  <c r="H32" i="6"/>
  <c r="H33" i="6" s="1"/>
  <c r="D6" i="4"/>
  <c r="F6" i="15"/>
  <c r="G5" i="15"/>
  <c r="H5" i="17"/>
  <c r="I5" i="17" s="1"/>
  <c r="G6" i="17"/>
  <c r="I20" i="11"/>
  <c r="H32" i="11"/>
  <c r="H31" i="11"/>
  <c r="D38" i="17"/>
  <c r="H31" i="6"/>
  <c r="H10" i="15"/>
  <c r="I10" i="15" s="1"/>
  <c r="I9" i="15"/>
  <c r="G9" i="4"/>
  <c r="H9" i="4" s="1"/>
  <c r="E74" i="17"/>
  <c r="E34" i="17"/>
  <c r="I31" i="10"/>
  <c r="I31" i="8"/>
  <c r="H10" i="16"/>
  <c r="I10" i="16" s="1"/>
  <c r="I9" i="16"/>
  <c r="E32" i="15"/>
  <c r="E31" i="15"/>
  <c r="G31" i="18"/>
  <c r="G32" i="18"/>
  <c r="F38" i="11"/>
  <c r="D74" i="15"/>
  <c r="D34" i="15"/>
  <c r="G4" i="4"/>
  <c r="H4" i="4" s="1"/>
  <c r="H32" i="8"/>
  <c r="I4" i="8"/>
  <c r="F31" i="17"/>
  <c r="F32" i="17"/>
  <c r="E32" i="16"/>
  <c r="E31" i="16"/>
  <c r="F34" i="18"/>
  <c r="D20" i="4"/>
  <c r="H32" i="9"/>
  <c r="H31" i="9"/>
  <c r="I31" i="9" s="1"/>
  <c r="G14" i="4"/>
  <c r="G38" i="6" l="1"/>
  <c r="H33" i="8"/>
  <c r="H34" i="8" s="1"/>
  <c r="D74" i="16"/>
  <c r="H74" i="10"/>
  <c r="I74" i="10" s="1"/>
  <c r="H38" i="8"/>
  <c r="I38" i="8" s="1"/>
  <c r="G38" i="18"/>
  <c r="G74" i="18"/>
  <c r="G38" i="11"/>
  <c r="G74" i="11"/>
  <c r="G38" i="9"/>
  <c r="G74" i="9"/>
  <c r="G5" i="16"/>
  <c r="F5" i="4" s="1"/>
  <c r="H34" i="10"/>
  <c r="I34" i="10" s="1"/>
  <c r="E5" i="4"/>
  <c r="C31" i="4"/>
  <c r="I32" i="6"/>
  <c r="I37" i="8"/>
  <c r="E6" i="4"/>
  <c r="I37" i="10"/>
  <c r="H38" i="10"/>
  <c r="I38" i="10" s="1"/>
  <c r="I32" i="8"/>
  <c r="G6" i="15"/>
  <c r="H5" i="15"/>
  <c r="H6" i="15" s="1"/>
  <c r="H6" i="17"/>
  <c r="I6" i="17" s="1"/>
  <c r="G34" i="18"/>
  <c r="D38" i="15"/>
  <c r="H34" i="11"/>
  <c r="F32" i="15"/>
  <c r="F31" i="15"/>
  <c r="I31" i="6"/>
  <c r="D38" i="16"/>
  <c r="D32" i="4"/>
  <c r="D33" i="4" s="1"/>
  <c r="D31" i="4"/>
  <c r="D37" i="4" s="1"/>
  <c r="I32" i="11"/>
  <c r="I31" i="11"/>
  <c r="G10" i="4"/>
  <c r="H10" i="4" s="1"/>
  <c r="H32" i="18"/>
  <c r="H31" i="18"/>
  <c r="I20" i="18"/>
  <c r="G34" i="11"/>
  <c r="I33" i="11"/>
  <c r="G31" i="17"/>
  <c r="G32" i="17"/>
  <c r="E38" i="17"/>
  <c r="F32" i="16"/>
  <c r="F31" i="16"/>
  <c r="E20" i="4"/>
  <c r="E34" i="16"/>
  <c r="G34" i="8"/>
  <c r="H14" i="4"/>
  <c r="H74" i="9"/>
  <c r="H34" i="9"/>
  <c r="I33" i="9"/>
  <c r="G34" i="9"/>
  <c r="I32" i="9"/>
  <c r="I33" i="6"/>
  <c r="H34" i="6"/>
  <c r="I34" i="6" s="1"/>
  <c r="C37" i="4" l="1"/>
  <c r="C38" i="4" s="1"/>
  <c r="I33" i="8"/>
  <c r="H5" i="16"/>
  <c r="G6" i="16"/>
  <c r="H74" i="8"/>
  <c r="I74" i="8" s="1"/>
  <c r="H74" i="6"/>
  <c r="I74" i="6" s="1"/>
  <c r="F74" i="17"/>
  <c r="E74" i="15"/>
  <c r="I74" i="9"/>
  <c r="I37" i="11"/>
  <c r="H74" i="11"/>
  <c r="I74" i="11" s="1"/>
  <c r="I37" i="6"/>
  <c r="E38" i="16"/>
  <c r="E74" i="16"/>
  <c r="C34" i="4"/>
  <c r="F20" i="4"/>
  <c r="F6" i="4"/>
  <c r="I6" i="15"/>
  <c r="G5" i="4"/>
  <c r="H5" i="4" s="1"/>
  <c r="D34" i="4"/>
  <c r="I34" i="11"/>
  <c r="H6" i="16"/>
  <c r="G6" i="4" s="1"/>
  <c r="I5" i="16"/>
  <c r="I5" i="15"/>
  <c r="F34" i="17"/>
  <c r="E32" i="4"/>
  <c r="E33" i="4" s="1"/>
  <c r="E31" i="4"/>
  <c r="E37" i="4" s="1"/>
  <c r="F34" i="16"/>
  <c r="I31" i="18"/>
  <c r="I32" i="18"/>
  <c r="G32" i="15"/>
  <c r="G31" i="15"/>
  <c r="F38" i="17"/>
  <c r="H31" i="17"/>
  <c r="H32" i="17"/>
  <c r="I20" i="17"/>
  <c r="F34" i="15"/>
  <c r="E38" i="15"/>
  <c r="H38" i="11"/>
  <c r="I38" i="11" s="1"/>
  <c r="G74" i="17"/>
  <c r="G34" i="17"/>
  <c r="I34" i="8"/>
  <c r="G32" i="16"/>
  <c r="G31" i="16"/>
  <c r="D38" i="4"/>
  <c r="E34" i="15"/>
  <c r="H38" i="9"/>
  <c r="I38" i="9" s="1"/>
  <c r="I34" i="9"/>
  <c r="I37" i="9"/>
  <c r="H38" i="6" l="1"/>
  <c r="I38" i="6" s="1"/>
  <c r="H74" i="18"/>
  <c r="I74" i="18" s="1"/>
  <c r="F38" i="16"/>
  <c r="F74" i="16"/>
  <c r="F38" i="15"/>
  <c r="F74" i="15"/>
  <c r="H6" i="4"/>
  <c r="F31" i="4"/>
  <c r="F37" i="4" s="1"/>
  <c r="F32" i="4"/>
  <c r="F33" i="4" s="1"/>
  <c r="I6" i="16"/>
  <c r="E38" i="4"/>
  <c r="H34" i="17"/>
  <c r="I34" i="17" s="1"/>
  <c r="I32" i="17"/>
  <c r="G34" i="15"/>
  <c r="I31" i="17"/>
  <c r="H32" i="16"/>
  <c r="H31" i="16"/>
  <c r="I20" i="16"/>
  <c r="H32" i="15"/>
  <c r="H31" i="15"/>
  <c r="I31" i="15" s="1"/>
  <c r="I20" i="15"/>
  <c r="I33" i="18"/>
  <c r="H38" i="18"/>
  <c r="I38" i="18" s="1"/>
  <c r="I37" i="18"/>
  <c r="E34" i="4"/>
  <c r="G20" i="4"/>
  <c r="G38" i="17"/>
  <c r="H34" i="18"/>
  <c r="I34" i="18" s="1"/>
  <c r="G74" i="16" l="1"/>
  <c r="G38" i="15"/>
  <c r="G74" i="15"/>
  <c r="I37" i="17"/>
  <c r="H74" i="17"/>
  <c r="I74" i="17" s="1"/>
  <c r="F38" i="4"/>
  <c r="I32" i="15"/>
  <c r="I32" i="16"/>
  <c r="H34" i="16"/>
  <c r="I31" i="16"/>
  <c r="G38" i="16"/>
  <c r="I33" i="16"/>
  <c r="I33" i="15"/>
  <c r="H38" i="17"/>
  <c r="I38" i="17" s="1"/>
  <c r="G34" i="16"/>
  <c r="H74" i="15"/>
  <c r="I74" i="15" s="1"/>
  <c r="H34" i="15"/>
  <c r="I34" i="15" s="1"/>
  <c r="G32" i="4"/>
  <c r="G31" i="4"/>
  <c r="G37" i="4" s="1"/>
  <c r="H20" i="4"/>
  <c r="I33" i="17"/>
  <c r="H32" i="4" l="1"/>
  <c r="G33" i="4"/>
  <c r="G34" i="4" s="1"/>
  <c r="H38" i="16"/>
  <c r="I38" i="16" s="1"/>
  <c r="H74" i="16"/>
  <c r="I74" i="16" s="1"/>
  <c r="I34" i="16"/>
  <c r="H38" i="15"/>
  <c r="I38" i="15" s="1"/>
  <c r="I37" i="15"/>
  <c r="H31" i="4"/>
  <c r="F34" i="4"/>
  <c r="I37" i="16"/>
  <c r="H33" i="4" l="1"/>
  <c r="H37" i="4"/>
  <c r="G38" i="4"/>
  <c r="H38" i="4" s="1"/>
  <c r="H34" i="4"/>
</calcChain>
</file>

<file path=xl/sharedStrings.xml><?xml version="1.0" encoding="utf-8"?>
<sst xmlns="http://schemas.openxmlformats.org/spreadsheetml/2006/main" count="1229" uniqueCount="91">
  <si>
    <t>Year 1</t>
  </si>
  <si>
    <t>Year 2</t>
  </si>
  <si>
    <t>Year 3</t>
  </si>
  <si>
    <t>Category</t>
  </si>
  <si>
    <t>Year 4</t>
  </si>
  <si>
    <t>Year 5</t>
  </si>
  <si>
    <t>Total</t>
  </si>
  <si>
    <t>Exempt</t>
  </si>
  <si>
    <t>Tuition</t>
  </si>
  <si>
    <t>Participant cost</t>
  </si>
  <si>
    <t>material/supplies</t>
  </si>
  <si>
    <t>ADP/Computer</t>
  </si>
  <si>
    <t>Other</t>
  </si>
  <si>
    <t>Subtotal</t>
  </si>
  <si>
    <t>Sub total - Exempt</t>
  </si>
  <si>
    <t>F&amp;A / IDC</t>
  </si>
  <si>
    <t>TDC base = All direct costs. There are no exclusions or modifiers. Total F&amp;A cost = TDC x the F&amp;A rate.</t>
  </si>
  <si>
    <t>MTDC base = TDC minus equipment, patient care, tuition, rental costs of off-site facilities, scholarships, fellowships, and the portion of each subaward in excess of $25,000. Total F&amp;A cost = MTDC x the F&amp;A rate.</t>
  </si>
  <si>
    <t>Other bases = On occasion sponsors or programs may have unique policy or written instructions regarding the application of indirects. Please follow those instructions and provide a copy to DSR in advance. Also include a copy in the proposal package being routed for approval.</t>
  </si>
  <si>
    <r>
      <t>Definition of Bases:</t>
    </r>
    <r>
      <rPr>
        <sz val="12"/>
        <color theme="1"/>
        <rFont val="Times New Roman"/>
        <family val="2"/>
      </rPr>
      <t xml:space="preserve"> The F&amp;A rate is applied to either a Total Direct Cost (TDC) base or a Modified Total Direct Cost (MTDC) base as follows;</t>
    </r>
  </si>
  <si>
    <t>http://research.ufl.edu/research/proposal/fa-rates.html</t>
  </si>
  <si>
    <t>Benefits</t>
  </si>
  <si>
    <t>Travel-Domestic</t>
  </si>
  <si>
    <t>Travel-Foreign</t>
  </si>
  <si>
    <t>Publications</t>
  </si>
  <si>
    <t>Consultant Services</t>
  </si>
  <si>
    <t>Subawards/Consortium</t>
  </si>
  <si>
    <t>Cost Sharing Total</t>
  </si>
  <si>
    <t>Fringe Rates</t>
  </si>
  <si>
    <t>Equipment &gt;5000</t>
  </si>
  <si>
    <t>Total Direct Cost - No Exemptors 22 TFF = .28205 &amp; 30 TFF = .42857</t>
  </si>
  <si>
    <t>Unrecovered IDC on Federal Funds</t>
  </si>
  <si>
    <t>CO-PI Name</t>
  </si>
  <si>
    <t>Total Direct Cost - No Exemptors 22 TFF = .28205 &amp; 30 TFF = .42857 &amp; 15 TFF = .17647</t>
  </si>
  <si>
    <t>Combined</t>
  </si>
  <si>
    <t>up to 25K per subaward</t>
  </si>
  <si>
    <t>Above 25K per subaward</t>
  </si>
  <si>
    <t xml:space="preserve">                           **Exempt</t>
  </si>
  <si>
    <t>Modified Total Direct Cost (UF Federally Negotiated Rates:  REC Res 34.1%; REC Ext 32.6%; GNV Res 52.5%)</t>
  </si>
  <si>
    <t xml:space="preserve">Exempt </t>
  </si>
  <si>
    <t>Bio Sci 1</t>
  </si>
  <si>
    <t>non-exempt</t>
  </si>
  <si>
    <t>Bio Sci 2+</t>
  </si>
  <si>
    <t>exempt</t>
  </si>
  <si>
    <t>Technician</t>
  </si>
  <si>
    <t>Annual Salary    (Minimums Listed)</t>
  </si>
  <si>
    <t xml:space="preserve">PI Name </t>
  </si>
  <si>
    <t>TempForce (option for OPS for 2 years) charges 26% fee</t>
  </si>
  <si>
    <t>Min post doc salary 34,800 biweekly 1,333.33</t>
  </si>
  <si>
    <t xml:space="preserve">Min Post Doc Salary 47,476 </t>
  </si>
  <si>
    <t>OPS (season workers) work 2 years</t>
  </si>
  <si>
    <t>Per CREC HR minimum for Teams Exempt is $23,600</t>
  </si>
  <si>
    <t>Temp Service Fee</t>
  </si>
  <si>
    <t>Fall new standard is annual salary of $21,333 for .5 FTE (whole work allowed) grad student</t>
  </si>
  <si>
    <t xml:space="preserve">Effective July 1, 2018, the university’s minimum wage for TEAMS and USPS employees will increase from $12 to $13 per hour. </t>
  </si>
  <si>
    <t>TempForce (option for OPS for 2 years) charges 36.6% fee; If grant funded have until 7/1/19 to start using this.</t>
  </si>
  <si>
    <t>Land Use/Facility Fee only used if external to UF; if internal fees goes under other</t>
  </si>
  <si>
    <t>Time</t>
  </si>
  <si>
    <t>Annual Salary     (Minimums Listed)</t>
  </si>
  <si>
    <t>Per DSP Tuition $10,770 with 10% annual increase</t>
  </si>
  <si>
    <t>Minimum wage $8.46</t>
  </si>
  <si>
    <r>
      <t xml:space="preserve">Persons-Faculty                       </t>
    </r>
    <r>
      <rPr>
        <sz val="11"/>
        <color rgb="FFFF0000"/>
        <rFont val="Calibri"/>
        <family val="2"/>
        <scheme val="minor"/>
      </rPr>
      <t>MONTHS</t>
    </r>
  </si>
  <si>
    <r>
      <t xml:space="preserve">Persons-Staff Exempt             </t>
    </r>
    <r>
      <rPr>
        <sz val="11"/>
        <color rgb="FFFF0000"/>
        <rFont val="Calibri"/>
        <family val="2"/>
        <scheme val="minor"/>
      </rPr>
      <t>MONTHS</t>
    </r>
  </si>
  <si>
    <r>
      <t xml:space="preserve">Persons-Staff Non-Exempt     </t>
    </r>
    <r>
      <rPr>
        <sz val="11"/>
        <color rgb="FFFF0000"/>
        <rFont val="Calibri"/>
        <family val="2"/>
        <scheme val="minor"/>
      </rPr>
      <t>MONTHS</t>
    </r>
  </si>
  <si>
    <r>
      <t xml:space="preserve">Persons-Post Doc                    </t>
    </r>
    <r>
      <rPr>
        <sz val="11"/>
        <color rgb="FFFF0000"/>
        <rFont val="Calibri"/>
        <family val="2"/>
        <scheme val="minor"/>
      </rPr>
      <t>MONTHS</t>
    </r>
  </si>
  <si>
    <r>
      <t xml:space="preserve">Persons-Grad Stdnt                </t>
    </r>
    <r>
      <rPr>
        <sz val="11"/>
        <color rgb="FFFF0000"/>
        <rFont val="Calibri"/>
        <family val="2"/>
        <scheme val="minor"/>
      </rPr>
      <t>MONTHS</t>
    </r>
  </si>
  <si>
    <r>
      <t xml:space="preserve">Persons-OPS                              </t>
    </r>
    <r>
      <rPr>
        <sz val="11"/>
        <color rgb="FFFF0000"/>
        <rFont val="Calibri"/>
        <family val="2"/>
        <scheme val="minor"/>
      </rPr>
      <t>HOURS</t>
    </r>
  </si>
  <si>
    <r>
      <t xml:space="preserve">Contractual - Temp Svc Hire    </t>
    </r>
    <r>
      <rPr>
        <sz val="11"/>
        <color rgb="FFFF0000"/>
        <rFont val="Calibri"/>
        <family val="2"/>
        <scheme val="minor"/>
      </rPr>
      <t>HOURS</t>
    </r>
  </si>
  <si>
    <t xml:space="preserve">Time </t>
  </si>
  <si>
    <t xml:space="preserve">Tuition </t>
  </si>
  <si>
    <t xml:space="preserve">Category </t>
  </si>
  <si>
    <t>Calendar Month Conversion</t>
  </si>
  <si>
    <t>FTE %</t>
  </si>
  <si>
    <t>Yrly Total Time at UF</t>
  </si>
  <si>
    <t>Total Months on Proposal</t>
  </si>
  <si>
    <t>Cost Share Budget</t>
  </si>
  <si>
    <t>Name/Description of Cost Share</t>
  </si>
  <si>
    <t>Subcontracts (External to UF Cost Share)</t>
  </si>
  <si>
    <t>Third Party Cost Share</t>
  </si>
  <si>
    <r>
      <t xml:space="preserve">Persons-Staff Non-Exempt      </t>
    </r>
    <r>
      <rPr>
        <sz val="11"/>
        <color rgb="FFFF0000"/>
        <rFont val="Calibri"/>
        <family val="2"/>
        <scheme val="minor"/>
      </rPr>
      <t>MONTHS</t>
    </r>
  </si>
  <si>
    <t>Subcontracts</t>
  </si>
  <si>
    <t>IDC Rates</t>
  </si>
  <si>
    <t>Direct</t>
  </si>
  <si>
    <t>Indirect</t>
  </si>
  <si>
    <t>Total Budget</t>
  </si>
  <si>
    <t>Subcontract Totals</t>
  </si>
  <si>
    <t>Subcontract Cost Share</t>
  </si>
  <si>
    <t>Last Comparision for TFFA lesser</t>
  </si>
  <si>
    <t>Unhide for Cost Sharing Section</t>
  </si>
  <si>
    <t>Unhide Cost Sharing Section</t>
  </si>
  <si>
    <r>
      <t xml:space="preserve">Persons-OPS                                  </t>
    </r>
    <r>
      <rPr>
        <sz val="11"/>
        <color rgb="FFFF0000"/>
        <rFont val="Calibri"/>
        <family val="2"/>
        <scheme val="minor"/>
      </rPr>
      <t>HOURS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</si>
</sst>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trike/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18" fillId="0" borderId="0"/>
  </cellStyleXfs>
  <cellXfs count="99">
    <xf numFmtId="0" fontId="0" fillId="0" borderId="0" xfId="0"/>
    <xf numFmtId="0" fontId="18" fillId="0" borderId="0" xfId="2" applyProtection="1">
      <protection locked="0"/>
    </xf>
    <xf numFmtId="0" fontId="17" fillId="0" borderId="0" xfId="2" applyFont="1" applyProtection="1">
      <protection locked="0"/>
    </xf>
    <xf numFmtId="164" fontId="18" fillId="0" borderId="0" xfId="1" applyNumberFormat="1" applyFont="1" applyProtection="1">
      <protection locked="0"/>
    </xf>
    <xf numFmtId="0" fontId="18" fillId="0" borderId="1" xfId="2" applyBorder="1" applyProtection="1">
      <protection locked="0"/>
    </xf>
    <xf numFmtId="164" fontId="18" fillId="0" borderId="1" xfId="1" applyNumberFormat="1" applyFont="1" applyBorder="1" applyAlignment="1" applyProtection="1">
      <alignment horizontal="center"/>
      <protection locked="0"/>
    </xf>
    <xf numFmtId="164" fontId="18" fillId="2" borderId="0" xfId="1" applyNumberFormat="1" applyFont="1" applyFill="1" applyProtection="1">
      <protection locked="0"/>
    </xf>
    <xf numFmtId="0" fontId="18" fillId="0" borderId="2" xfId="2" applyBorder="1" applyProtection="1">
      <protection locked="0"/>
    </xf>
    <xf numFmtId="10" fontId="18" fillId="0" borderId="0" xfId="2" applyNumberFormat="1" applyProtection="1">
      <protection locked="0"/>
    </xf>
    <xf numFmtId="10" fontId="18" fillId="2" borderId="0" xfId="2" applyNumberFormat="1" applyFill="1" applyProtection="1">
      <protection locked="0"/>
    </xf>
    <xf numFmtId="0" fontId="18" fillId="0" borderId="3" xfId="2" applyBorder="1" applyProtection="1"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18" fillId="0" borderId="0" xfId="1" applyNumberFormat="1" applyFont="1"/>
    <xf numFmtId="0" fontId="18" fillId="0" borderId="0" xfId="2"/>
    <xf numFmtId="164" fontId="18" fillId="0" borderId="2" xfId="1" applyNumberFormat="1" applyFont="1" applyBorder="1"/>
    <xf numFmtId="164" fontId="18" fillId="0" borderId="3" xfId="1" applyNumberFormat="1" applyFont="1" applyBorder="1"/>
    <xf numFmtId="0" fontId="21" fillId="0" borderId="0" xfId="2" applyFont="1" applyProtection="1">
      <protection locked="0"/>
    </xf>
    <xf numFmtId="0" fontId="0" fillId="0" borderId="0" xfId="0" applyProtection="1">
      <protection locked="0"/>
    </xf>
    <xf numFmtId="0" fontId="15" fillId="0" borderId="0" xfId="2" applyFont="1" applyProtection="1">
      <protection locked="0"/>
    </xf>
    <xf numFmtId="14" fontId="0" fillId="0" borderId="0" xfId="0" applyNumberFormat="1"/>
    <xf numFmtId="10" fontId="18" fillId="0" borderId="2" xfId="2" applyNumberFormat="1" applyBorder="1" applyProtection="1">
      <protection locked="0"/>
    </xf>
    <xf numFmtId="164" fontId="18" fillId="0" borderId="5" xfId="1" applyNumberFormat="1" applyFont="1" applyBorder="1"/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14" fillId="0" borderId="0" xfId="2" applyFont="1" applyProtection="1">
      <protection locked="0"/>
    </xf>
    <xf numFmtId="165" fontId="18" fillId="2" borderId="2" xfId="2" applyNumberFormat="1" applyFill="1" applyBorder="1" applyProtection="1">
      <protection locked="0"/>
    </xf>
    <xf numFmtId="0" fontId="13" fillId="0" borderId="1" xfId="2" applyFont="1" applyBorder="1" applyProtection="1">
      <protection locked="0"/>
    </xf>
    <xf numFmtId="0" fontId="16" fillId="3" borderId="1" xfId="2" applyFont="1" applyFill="1" applyBorder="1" applyProtection="1">
      <protection locked="0"/>
    </xf>
    <xf numFmtId="0" fontId="18" fillId="3" borderId="0" xfId="2" applyFill="1"/>
    <xf numFmtId="42" fontId="18" fillId="2" borderId="0" xfId="1" applyNumberFormat="1" applyFont="1" applyFill="1" applyProtection="1">
      <protection locked="0"/>
    </xf>
    <xf numFmtId="43" fontId="18" fillId="2" borderId="0" xfId="1" applyFont="1" applyFill="1" applyProtection="1">
      <protection locked="0"/>
    </xf>
    <xf numFmtId="0" fontId="12" fillId="0" borderId="0" xfId="2" applyFont="1" applyProtection="1">
      <protection locked="0"/>
    </xf>
    <xf numFmtId="42" fontId="18" fillId="0" borderId="0" xfId="2" applyNumberFormat="1" applyProtection="1">
      <protection locked="0"/>
    </xf>
    <xf numFmtId="0" fontId="11" fillId="0" borderId="0" xfId="2" applyFont="1" applyProtection="1">
      <protection locked="0"/>
    </xf>
    <xf numFmtId="164" fontId="10" fillId="0" borderId="0" xfId="1" applyNumberFormat="1" applyFont="1" applyProtection="1">
      <protection locked="0"/>
    </xf>
    <xf numFmtId="0" fontId="9" fillId="0" borderId="0" xfId="2" applyFont="1" applyProtection="1">
      <protection locked="0"/>
    </xf>
    <xf numFmtId="43" fontId="18" fillId="0" borderId="0" xfId="2" applyNumberFormat="1" applyProtection="1">
      <protection locked="0"/>
    </xf>
    <xf numFmtId="0" fontId="22" fillId="0" borderId="0" xfId="0" applyFont="1"/>
    <xf numFmtId="0" fontId="23" fillId="0" borderId="0" xfId="0" applyFont="1"/>
    <xf numFmtId="0" fontId="8" fillId="0" borderId="0" xfId="2" applyFont="1" applyProtection="1">
      <protection locked="0"/>
    </xf>
    <xf numFmtId="0" fontId="8" fillId="0" borderId="1" xfId="2" applyFont="1" applyBorder="1" applyProtection="1">
      <protection locked="0"/>
    </xf>
    <xf numFmtId="44" fontId="18" fillId="2" borderId="0" xfId="1" applyNumberFormat="1" applyFont="1" applyFill="1" applyProtection="1">
      <protection locked="0"/>
    </xf>
    <xf numFmtId="0" fontId="7" fillId="0" borderId="0" xfId="2" applyFont="1" applyProtection="1">
      <protection locked="0"/>
    </xf>
    <xf numFmtId="0" fontId="6" fillId="0" borderId="1" xfId="2" applyFont="1" applyBorder="1" applyProtection="1">
      <protection locked="0"/>
    </xf>
    <xf numFmtId="164" fontId="24" fillId="0" borderId="0" xfId="1" applyNumberFormat="1" applyFont="1" applyProtection="1"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wrapText="1"/>
      <protection locked="0"/>
    </xf>
    <xf numFmtId="39" fontId="18" fillId="2" borderId="12" xfId="1" applyNumberFormat="1" applyFont="1" applyFill="1" applyBorder="1" applyAlignment="1" applyProtection="1">
      <alignment horizontal="center"/>
      <protection locked="0"/>
    </xf>
    <xf numFmtId="164" fontId="18" fillId="2" borderId="13" xfId="1" applyNumberFormat="1" applyFont="1" applyFill="1" applyBorder="1" applyAlignment="1" applyProtection="1">
      <alignment horizontal="center"/>
      <protection locked="0"/>
    </xf>
    <xf numFmtId="2" fontId="18" fillId="0" borderId="14" xfId="2" applyNumberFormat="1" applyBorder="1" applyAlignment="1" applyProtection="1">
      <alignment horizontal="center"/>
      <protection locked="0"/>
    </xf>
    <xf numFmtId="164" fontId="4" fillId="0" borderId="4" xfId="1" applyNumberFormat="1" applyFont="1" applyBorder="1" applyProtection="1">
      <protection locked="0"/>
    </xf>
    <xf numFmtId="0" fontId="18" fillId="0" borderId="4" xfId="2" applyBorder="1" applyProtection="1">
      <protection locked="0"/>
    </xf>
    <xf numFmtId="164" fontId="4" fillId="0" borderId="4" xfId="1" applyNumberFormat="1" applyFont="1" applyBorder="1"/>
    <xf numFmtId="164" fontId="4" fillId="0" borderId="0" xfId="1" applyNumberFormat="1" applyFont="1"/>
    <xf numFmtId="0" fontId="0" fillId="4" borderId="0" xfId="0" applyFill="1" applyProtection="1">
      <protection locked="0"/>
    </xf>
    <xf numFmtId="2" fontId="0" fillId="4" borderId="0" xfId="0" applyNumberFormat="1" applyFill="1" applyProtection="1">
      <protection locked="0"/>
    </xf>
    <xf numFmtId="0" fontId="4" fillId="2" borderId="0" xfId="2" applyFont="1" applyFill="1" applyProtection="1">
      <protection locked="0"/>
    </xf>
    <xf numFmtId="164" fontId="4" fillId="2" borderId="0" xfId="1" applyNumberFormat="1" applyFont="1" applyFill="1" applyProtection="1">
      <protection locked="0"/>
    </xf>
    <xf numFmtId="164" fontId="4" fillId="0" borderId="0" xfId="1" applyNumberFormat="1" applyFont="1" applyProtection="1">
      <protection locked="0"/>
    </xf>
    <xf numFmtId="0" fontId="4" fillId="0" borderId="1" xfId="2" applyFont="1" applyBorder="1" applyProtection="1">
      <protection locked="0"/>
    </xf>
    <xf numFmtId="0" fontId="4" fillId="3" borderId="1" xfId="2" applyFont="1" applyFill="1" applyBorder="1" applyProtection="1"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164" fontId="4" fillId="0" borderId="15" xfId="1" applyNumberFormat="1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4" fillId="0" borderId="0" xfId="2" applyFont="1" applyProtection="1">
      <protection locked="0"/>
    </xf>
    <xf numFmtId="43" fontId="4" fillId="2" borderId="0" xfId="1" applyFont="1" applyFill="1" applyProtection="1">
      <protection locked="0"/>
    </xf>
    <xf numFmtId="42" fontId="4" fillId="2" borderId="0" xfId="1" applyNumberFormat="1" applyFont="1" applyFill="1" applyProtection="1">
      <protection locked="0"/>
    </xf>
    <xf numFmtId="44" fontId="4" fillId="2" borderId="0" xfId="1" applyNumberFormat="1" applyFont="1" applyFill="1" applyProtection="1">
      <protection locked="0"/>
    </xf>
    <xf numFmtId="164" fontId="4" fillId="0" borderId="2" xfId="1" applyNumberFormat="1" applyFont="1" applyBorder="1"/>
    <xf numFmtId="164" fontId="4" fillId="0" borderId="3" xfId="1" applyNumberFormat="1" applyFont="1" applyBorder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3" fillId="0" borderId="0" xfId="1" applyNumberFormat="1" applyFont="1"/>
    <xf numFmtId="165" fontId="18" fillId="0" borderId="2" xfId="2" applyNumberFormat="1" applyBorder="1" applyProtection="1">
      <protection locked="0"/>
    </xf>
    <xf numFmtId="164" fontId="3" fillId="0" borderId="3" xfId="1" applyNumberFormat="1" applyFont="1" applyBorder="1"/>
    <xf numFmtId="164" fontId="3" fillId="0" borderId="2" xfId="1" applyNumberFormat="1" applyFont="1" applyBorder="1"/>
    <xf numFmtId="0" fontId="21" fillId="2" borderId="0" xfId="2" applyFont="1" applyFill="1" applyProtection="1">
      <protection locked="0"/>
    </xf>
    <xf numFmtId="164" fontId="8" fillId="0" borderId="0" xfId="1" applyNumberFormat="1" applyFont="1" applyProtection="1">
      <protection locked="0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2" fillId="0" borderId="0" xfId="1" applyNumberFormat="1" applyFont="1" applyAlignment="1">
      <alignment horizontal="right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5" fillId="0" borderId="6" xfId="2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2" applyFont="1" applyProtection="1"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93952</xdr:colOff>
      <xdr:row>52</xdr:row>
      <xdr:rowOff>27302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9FDD71-A6A2-4CF1-8761-2A487571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0952" cy="10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Normal="100" workbookViewId="0">
      <selection activeCell="A50" sqref="A50"/>
    </sheetView>
  </sheetViews>
  <sheetFormatPr defaultColWidth="8.875" defaultRowHeight="15" x14ac:dyDescent="0.25"/>
  <cols>
    <col min="1" max="1" width="29.125" style="1" customWidth="1"/>
    <col min="2" max="2" width="18.75" style="1" customWidth="1"/>
    <col min="3" max="4" width="9.375" style="3" customWidth="1"/>
    <col min="5" max="5" width="9.125" style="3" customWidth="1"/>
    <col min="6" max="7" width="10.125" style="3" customWidth="1"/>
    <col min="8" max="8" width="10" style="3" customWidth="1"/>
    <col min="9" max="16384" width="8.875" style="1"/>
  </cols>
  <sheetData>
    <row r="1" spans="1:9" x14ac:dyDescent="0.25">
      <c r="A1" s="16" t="s">
        <v>34</v>
      </c>
      <c r="B1" s="2"/>
    </row>
    <row r="2" spans="1:9" x14ac:dyDescent="0.25">
      <c r="A2" s="4" t="s">
        <v>3</v>
      </c>
      <c r="B2" s="40" t="s">
        <v>68</v>
      </c>
      <c r="C2" s="5" t="s">
        <v>0</v>
      </c>
      <c r="D2" s="5" t="s">
        <v>1</v>
      </c>
      <c r="E2" s="5" t="s">
        <v>2</v>
      </c>
      <c r="F2" s="5" t="s">
        <v>4</v>
      </c>
      <c r="G2" s="5" t="s">
        <v>5</v>
      </c>
      <c r="H2" s="5" t="s">
        <v>6</v>
      </c>
    </row>
    <row r="3" spans="1:9" x14ac:dyDescent="0.25">
      <c r="A3" s="39" t="s">
        <v>61</v>
      </c>
      <c r="B3" s="36">
        <f>'Primary '!B3+'Subproject 1'!B3+'Subproject 2'!B3+'Subproject 3'!B3+'Subproject 4'!B3+'Subproject 5'!B3+'Subproject 6'!B3+'Subproject 7'!B3+'Subproject 8'!B3</f>
        <v>0</v>
      </c>
      <c r="C3" s="12">
        <f>'Primary '!D3+'Subproject 1'!D3+'Subproject 2'!D3+'Subproject 3'!D3+'Subproject 4'!D3+'Subproject 5'!D3+'Subproject 6'!D3+'Subproject 7'!D3+'Subproject 8'!D3</f>
        <v>0</v>
      </c>
      <c r="D3" s="12">
        <f>'Primary '!E3+'Subproject 1'!E3+'Subproject 2'!E3+'Subproject 3'!E3+'Subproject 4'!E3+'Subproject 5'!E3+'Subproject 6'!E3+'Subproject 7'!E3+'Subproject 8'!E3</f>
        <v>0</v>
      </c>
      <c r="E3" s="12">
        <f>'Primary '!F3+'Subproject 1'!F3+'Subproject 2'!F3+'Subproject 3'!F3+'Subproject 4'!F3+'Subproject 5'!F3+'Subproject 6'!F3+'Subproject 7'!F3+'Subproject 8'!F3</f>
        <v>0</v>
      </c>
      <c r="F3" s="12">
        <f>'Primary '!G3+'Subproject 1'!G3+'Subproject 2'!G3+'Subproject 3'!G3+'Subproject 4'!G3+'Subproject 5'!G3+'Subproject 6'!G3+'Subproject 7'!G3+'Subproject 8'!G3</f>
        <v>0</v>
      </c>
      <c r="G3" s="12">
        <f>'Primary '!H3+'Subproject 1'!H3+'Subproject 2'!H3+'Subproject 3'!H3+'Subproject 4'!H3+'Subproject 5'!H3+'Subproject 6'!H3+'Subproject 7'!H3+'Subproject 8'!H3</f>
        <v>0</v>
      </c>
      <c r="H3" s="12">
        <f t="shared" ref="H3:H20" si="0">SUM(C3:G3)</f>
        <v>0</v>
      </c>
      <c r="I3" s="13"/>
    </row>
    <row r="4" spans="1:9" x14ac:dyDescent="0.25">
      <c r="A4" s="2" t="s">
        <v>21</v>
      </c>
      <c r="C4" s="12">
        <f>'Primary '!D4+'Subproject 1'!D4+'Subproject 2'!D4+'Subproject 3'!D4+'Subproject 4'!D4+'Subproject 5'!D4+'Subproject 6'!D4+'Subproject 7'!D4+'Subproject 8'!D4</f>
        <v>0</v>
      </c>
      <c r="D4" s="12">
        <f>'Primary '!E4+'Subproject 1'!E4+'Subproject 2'!E4+'Subproject 3'!E4+'Subproject 4'!E4+'Subproject 5'!E4+'Subproject 6'!E4+'Subproject 7'!E4+'Subproject 8'!E4</f>
        <v>0</v>
      </c>
      <c r="E4" s="12">
        <f>'Primary '!F4+'Subproject 1'!F4+'Subproject 2'!F4+'Subproject 3'!F4+'Subproject 4'!F4+'Subproject 5'!F4+'Subproject 6'!F4+'Subproject 7'!F4+'Subproject 8'!F4</f>
        <v>0</v>
      </c>
      <c r="F4" s="12">
        <f>'Primary '!G4+'Subproject 1'!G4+'Subproject 2'!G4+'Subproject 3'!G4+'Subproject 4'!G4+'Subproject 5'!G4+'Subproject 6'!G4+'Subproject 7'!G4+'Subproject 8'!G4</f>
        <v>0</v>
      </c>
      <c r="G4" s="12">
        <f>'Primary '!H4+'Subproject 1'!H4+'Subproject 2'!H4+'Subproject 3'!H4+'Subproject 4'!H4+'Subproject 5'!H4+'Subproject 6'!H4+'Subproject 7'!H4+'Subproject 8'!H4</f>
        <v>0</v>
      </c>
      <c r="H4" s="12">
        <f t="shared" si="0"/>
        <v>0</v>
      </c>
      <c r="I4" s="13"/>
    </row>
    <row r="5" spans="1:9" x14ac:dyDescent="0.25">
      <c r="A5" s="39" t="s">
        <v>62</v>
      </c>
      <c r="B5" s="36">
        <f>'Primary '!B5+'Subproject 1'!B5+'Subproject 2'!B5+'Subproject 3'!B5+'Subproject 4'!B5+'Subproject 5'!B5+'Subproject 6'!B5+'Subproject 7'!B5+'Subproject 8'!B5</f>
        <v>0</v>
      </c>
      <c r="C5" s="12">
        <f>'Primary '!D5+'Subproject 1'!D5+'Subproject 2'!D5+'Subproject 3'!D5+'Subproject 4'!D5+'Subproject 5'!D5+'Subproject 6'!D5+'Subproject 7'!D5+'Subproject 8'!D5</f>
        <v>0</v>
      </c>
      <c r="D5" s="12">
        <f>'Primary '!E5+'Subproject 1'!E5+'Subproject 2'!E5+'Subproject 3'!E5+'Subproject 4'!E5+'Subproject 5'!E5+'Subproject 6'!E5+'Subproject 7'!E5+'Subproject 8'!E5</f>
        <v>0</v>
      </c>
      <c r="E5" s="12">
        <f>'Primary '!F5+'Subproject 1'!F5+'Subproject 2'!F5+'Subproject 3'!F5+'Subproject 4'!F5+'Subproject 5'!F5+'Subproject 6'!F5+'Subproject 7'!F5+'Subproject 8'!F5</f>
        <v>0</v>
      </c>
      <c r="F5" s="12">
        <f>'Primary '!G5+'Subproject 1'!G5+'Subproject 2'!G5+'Subproject 3'!G5+'Subproject 4'!G5+'Subproject 5'!G5+'Subproject 6'!G5+'Subproject 7'!G5+'Subproject 8'!G5</f>
        <v>0</v>
      </c>
      <c r="G5" s="12">
        <f>'Primary '!H5+'Subproject 1'!H5+'Subproject 2'!H5+'Subproject 3'!H5+'Subproject 4'!H5+'Subproject 5'!H5+'Subproject 6'!H5+'Subproject 7'!H5+'Subproject 8'!H5</f>
        <v>0</v>
      </c>
      <c r="H5" s="12">
        <f t="shared" si="0"/>
        <v>0</v>
      </c>
      <c r="I5" s="13"/>
    </row>
    <row r="6" spans="1:9" x14ac:dyDescent="0.25">
      <c r="A6" s="2" t="s">
        <v>21</v>
      </c>
      <c r="C6" s="12">
        <f>'Primary '!D6+'Subproject 1'!D6+'Subproject 2'!D6+'Subproject 3'!D6+'Subproject 4'!D6+'Subproject 5'!D6+'Subproject 6'!D6+'Subproject 7'!D6+'Subproject 8'!D6</f>
        <v>0</v>
      </c>
      <c r="D6" s="12">
        <f>'Primary '!E6+'Subproject 1'!E6+'Subproject 2'!E6+'Subproject 3'!E6+'Subproject 4'!E6+'Subproject 5'!E6+'Subproject 6'!E6+'Subproject 7'!E6+'Subproject 8'!E6</f>
        <v>0</v>
      </c>
      <c r="E6" s="12">
        <f>'Primary '!F6+'Subproject 1'!F6+'Subproject 2'!F6+'Subproject 3'!F6+'Subproject 4'!F6+'Subproject 5'!F6+'Subproject 6'!F6+'Subproject 7'!F6+'Subproject 8'!F6</f>
        <v>0</v>
      </c>
      <c r="F6" s="12">
        <f>'Primary '!G6+'Subproject 1'!G6+'Subproject 2'!G6+'Subproject 3'!G6+'Subproject 4'!G6+'Subproject 5'!G6+'Subproject 6'!G6+'Subproject 7'!G6+'Subproject 8'!G6</f>
        <v>0</v>
      </c>
      <c r="G6" s="12">
        <f>'Primary '!H6+'Subproject 1'!H6+'Subproject 2'!H6+'Subproject 3'!H6+'Subproject 4'!H6+'Subproject 5'!H6+'Subproject 6'!H6+'Subproject 7'!H6+'Subproject 8'!H6</f>
        <v>0</v>
      </c>
      <c r="H6" s="12">
        <f t="shared" si="0"/>
        <v>0</v>
      </c>
      <c r="I6" s="13"/>
    </row>
    <row r="7" spans="1:9" x14ac:dyDescent="0.25">
      <c r="A7" s="39" t="s">
        <v>63</v>
      </c>
      <c r="B7" s="36">
        <f>'Primary '!B7+'Subproject 1'!B7+'Subproject 2'!B7+'Subproject 3'!B7+'Subproject 4'!B7+'Subproject 5'!B7+'Subproject 6'!B7+'Subproject 7'!B7+'Subproject 8'!B7</f>
        <v>0</v>
      </c>
      <c r="C7" s="12">
        <f>'Primary '!D7+'Subproject 1'!D7+'Subproject 2'!D7+'Subproject 3'!D7+'Subproject 4'!D7+'Subproject 5'!D7+'Subproject 6'!D7+'Subproject 7'!D7+'Subproject 8'!D7</f>
        <v>0</v>
      </c>
      <c r="D7" s="12">
        <f>'Primary '!E7+'Subproject 1'!E7+'Subproject 2'!E7+'Subproject 3'!E7+'Subproject 4'!E7+'Subproject 5'!E7+'Subproject 6'!E7+'Subproject 7'!E7+'Subproject 8'!E7</f>
        <v>0</v>
      </c>
      <c r="E7" s="12">
        <f>'Primary '!F7+'Subproject 1'!F7+'Subproject 2'!F7+'Subproject 3'!F7+'Subproject 4'!F7+'Subproject 5'!F7+'Subproject 6'!F7+'Subproject 7'!F7+'Subproject 8'!F7</f>
        <v>0</v>
      </c>
      <c r="F7" s="12">
        <f>'Primary '!G7+'Subproject 1'!G7+'Subproject 2'!G7+'Subproject 3'!G7+'Subproject 4'!G7+'Subproject 5'!G7+'Subproject 6'!G7+'Subproject 7'!G7+'Subproject 8'!G7</f>
        <v>0</v>
      </c>
      <c r="G7" s="12">
        <f>'Primary '!H7+'Subproject 1'!H7+'Subproject 2'!H7+'Subproject 3'!H7+'Subproject 4'!H7+'Subproject 5'!H7+'Subproject 6'!H7+'Subproject 7'!H7+'Subproject 8'!H7</f>
        <v>0</v>
      </c>
      <c r="H7" s="12">
        <f t="shared" si="0"/>
        <v>0</v>
      </c>
      <c r="I7" s="13"/>
    </row>
    <row r="8" spans="1:9" x14ac:dyDescent="0.25">
      <c r="A8" s="2" t="s">
        <v>21</v>
      </c>
      <c r="C8" s="12">
        <f>'Primary '!D8+'Subproject 1'!D8+'Subproject 2'!D8+'Subproject 3'!D8+'Subproject 4'!D8+'Subproject 5'!D8+'Subproject 6'!D8+'Subproject 7'!D8+'Subproject 8'!D8</f>
        <v>0</v>
      </c>
      <c r="D8" s="12">
        <f>'Primary '!E8+'Subproject 1'!E8+'Subproject 2'!E8+'Subproject 3'!E8+'Subproject 4'!E8+'Subproject 5'!E8+'Subproject 6'!E8+'Subproject 7'!E8+'Subproject 8'!E8</f>
        <v>0</v>
      </c>
      <c r="E8" s="12">
        <f>'Primary '!F8+'Subproject 1'!F8+'Subproject 2'!F8+'Subproject 3'!F8+'Subproject 4'!F8+'Subproject 5'!F8+'Subproject 6'!F8+'Subproject 7'!F8+'Subproject 8'!F8</f>
        <v>0</v>
      </c>
      <c r="F8" s="12">
        <f>'Primary '!G8+'Subproject 1'!G8+'Subproject 2'!G8+'Subproject 3'!G8+'Subproject 4'!G8+'Subproject 5'!G8+'Subproject 6'!G8+'Subproject 7'!G8+'Subproject 8'!G8</f>
        <v>0</v>
      </c>
      <c r="G8" s="12">
        <f>'Primary '!H8+'Subproject 1'!H8+'Subproject 2'!H8+'Subproject 3'!H8+'Subproject 4'!H8+'Subproject 5'!H8+'Subproject 6'!H8+'Subproject 7'!H8+'Subproject 8'!H8</f>
        <v>0</v>
      </c>
      <c r="H8" s="12">
        <f t="shared" si="0"/>
        <v>0</v>
      </c>
      <c r="I8" s="13"/>
    </row>
    <row r="9" spans="1:9" x14ac:dyDescent="0.25">
      <c r="A9" s="39" t="s">
        <v>64</v>
      </c>
      <c r="B9" s="36">
        <f>'Primary '!B9+'Subproject 1'!B9+'Subproject 2'!B9+'Subproject 3'!B9+'Subproject 4'!B9+'Subproject 5'!B9+'Subproject 6'!B9+'Subproject 7'!B9+'Subproject 8'!B9</f>
        <v>0</v>
      </c>
      <c r="C9" s="12">
        <f>'Primary '!D9+'Subproject 1'!D9+'Subproject 2'!D9+'Subproject 3'!D9+'Subproject 4'!D9+'Subproject 5'!D9+'Subproject 6'!D9+'Subproject 7'!D9+'Subproject 8'!D9</f>
        <v>0</v>
      </c>
      <c r="D9" s="12">
        <f>'Primary '!E9+'Subproject 1'!E9+'Subproject 2'!E9+'Subproject 3'!E9+'Subproject 4'!E9+'Subproject 5'!E9+'Subproject 6'!E9+'Subproject 7'!E9+'Subproject 8'!E9</f>
        <v>0</v>
      </c>
      <c r="E9" s="12">
        <f>'Primary '!F9+'Subproject 1'!F9+'Subproject 2'!F9+'Subproject 3'!F9+'Subproject 4'!F9+'Subproject 5'!F9+'Subproject 6'!F9+'Subproject 7'!F9+'Subproject 8'!F9</f>
        <v>0</v>
      </c>
      <c r="F9" s="12">
        <f>'Primary '!G9+'Subproject 1'!G9+'Subproject 2'!G9+'Subproject 3'!G9+'Subproject 4'!G9+'Subproject 5'!G9+'Subproject 6'!G9+'Subproject 7'!G9+'Subproject 8'!G9</f>
        <v>0</v>
      </c>
      <c r="G9" s="12">
        <f>'Primary '!H9+'Subproject 1'!H9+'Subproject 2'!H9+'Subproject 3'!H9+'Subproject 4'!H9+'Subproject 5'!H9+'Subproject 6'!H9+'Subproject 7'!H9+'Subproject 8'!H9</f>
        <v>0</v>
      </c>
      <c r="H9" s="12">
        <f>SUM(C9:G9)</f>
        <v>0</v>
      </c>
      <c r="I9" s="13"/>
    </row>
    <row r="10" spans="1:9" x14ac:dyDescent="0.25">
      <c r="A10" s="2" t="s">
        <v>21</v>
      </c>
      <c r="C10" s="12">
        <f>'Primary '!D10+'Subproject 1'!D10+'Subproject 2'!D10+'Subproject 3'!D10+'Subproject 4'!D10+'Subproject 5'!D10+'Subproject 6'!D10+'Subproject 7'!D10+'Subproject 8'!D10</f>
        <v>0</v>
      </c>
      <c r="D10" s="12">
        <f>'Primary '!E10+'Subproject 1'!E10+'Subproject 2'!E10+'Subproject 3'!E10+'Subproject 4'!E10+'Subproject 5'!E10+'Subproject 6'!E10+'Subproject 7'!E10+'Subproject 8'!E10</f>
        <v>0</v>
      </c>
      <c r="E10" s="12">
        <f>'Primary '!F10+'Subproject 1'!F10+'Subproject 2'!F10+'Subproject 3'!F10+'Subproject 4'!F10+'Subproject 5'!F10+'Subproject 6'!F10+'Subproject 7'!F10+'Subproject 8'!F10</f>
        <v>0</v>
      </c>
      <c r="F10" s="12">
        <f>'Primary '!G10+'Subproject 1'!G10+'Subproject 2'!G10+'Subproject 3'!G10+'Subproject 4'!G10+'Subproject 5'!G10+'Subproject 6'!G10+'Subproject 7'!G10+'Subproject 8'!G10</f>
        <v>0</v>
      </c>
      <c r="G10" s="12">
        <f>'Primary '!H10+'Subproject 1'!H10+'Subproject 2'!H10+'Subproject 3'!H10+'Subproject 4'!H10+'Subproject 5'!H10+'Subproject 6'!H10+'Subproject 7'!H10+'Subproject 8'!H10</f>
        <v>0</v>
      </c>
      <c r="H10" s="12">
        <f>SUM(C10:G10)</f>
        <v>0</v>
      </c>
      <c r="I10" s="13"/>
    </row>
    <row r="11" spans="1:9" x14ac:dyDescent="0.25">
      <c r="A11" s="39" t="s">
        <v>65</v>
      </c>
      <c r="B11" s="36">
        <f>'Primary '!B11+'Subproject 1'!B11+'Subproject 2'!B11+'Subproject 3'!B11+'Subproject 4'!B11+'Subproject 5'!B11+'Subproject 6'!B11+'Subproject 7'!B11+'Subproject 8'!B11</f>
        <v>0</v>
      </c>
      <c r="C11" s="12">
        <f>'Primary '!D11+'Subproject 1'!D11+'Subproject 2'!D11+'Subproject 3'!D11+'Subproject 4'!D11+'Subproject 5'!D11+'Subproject 6'!D11+'Subproject 7'!D11+'Subproject 8'!D11</f>
        <v>0</v>
      </c>
      <c r="D11" s="12">
        <f>'Primary '!E11+'Subproject 1'!E11+'Subproject 2'!E11+'Subproject 3'!E11+'Subproject 4'!E11+'Subproject 5'!E11+'Subproject 6'!E11+'Subproject 7'!E11+'Subproject 8'!E11</f>
        <v>0</v>
      </c>
      <c r="E11" s="12">
        <f>'Primary '!F11+'Subproject 1'!F11+'Subproject 2'!F11+'Subproject 3'!F11+'Subproject 4'!F11+'Subproject 5'!F11+'Subproject 6'!F11+'Subproject 7'!F11+'Subproject 8'!F11</f>
        <v>0</v>
      </c>
      <c r="F11" s="12">
        <f>'Primary '!G11+'Subproject 1'!G11+'Subproject 2'!G11+'Subproject 3'!G11+'Subproject 4'!G11+'Subproject 5'!G11+'Subproject 6'!G11+'Subproject 7'!G11+'Subproject 8'!G11</f>
        <v>0</v>
      </c>
      <c r="G11" s="12">
        <f>'Primary '!H11+'Subproject 1'!H11+'Subproject 2'!H11+'Subproject 3'!H11+'Subproject 4'!H11+'Subproject 5'!H11+'Subproject 6'!H11+'Subproject 7'!H11+'Subproject 8'!H11</f>
        <v>0</v>
      </c>
      <c r="H11" s="12">
        <f t="shared" si="0"/>
        <v>0</v>
      </c>
      <c r="I11" s="13"/>
    </row>
    <row r="12" spans="1:9" x14ac:dyDescent="0.25">
      <c r="A12" s="2" t="s">
        <v>21</v>
      </c>
      <c r="C12" s="12">
        <f>'Primary '!D12+'Subproject 1'!D12+'Subproject 2'!D12+'Subproject 3'!D12+'Subproject 4'!D12+'Subproject 5'!D12+'Subproject 6'!D12+'Subproject 7'!D12+'Subproject 8'!D12</f>
        <v>0</v>
      </c>
      <c r="D12" s="12">
        <f>'Primary '!E12+'Subproject 1'!E12+'Subproject 2'!E12+'Subproject 3'!E12+'Subproject 4'!E12+'Subproject 5'!E12+'Subproject 6'!E12+'Subproject 7'!E12+'Subproject 8'!E12</f>
        <v>0</v>
      </c>
      <c r="E12" s="12">
        <f>'Primary '!F12+'Subproject 1'!F12+'Subproject 2'!F12+'Subproject 3'!F12+'Subproject 4'!F12+'Subproject 5'!F12+'Subproject 6'!F12+'Subproject 7'!F12+'Subproject 8'!F12</f>
        <v>0</v>
      </c>
      <c r="F12" s="12">
        <f>'Primary '!G12+'Subproject 1'!G12+'Subproject 2'!G12+'Subproject 3'!G12+'Subproject 4'!G12+'Subproject 5'!G12+'Subproject 6'!G12+'Subproject 7'!G12+'Subproject 8'!G12</f>
        <v>0</v>
      </c>
      <c r="G12" s="12">
        <f>'Primary '!H12+'Subproject 1'!H12+'Subproject 2'!H12+'Subproject 3'!H12+'Subproject 4'!H12+'Subproject 5'!H12+'Subproject 6'!H12+'Subproject 7'!H12+'Subproject 8'!H12</f>
        <v>0</v>
      </c>
      <c r="H12" s="12">
        <f t="shared" si="0"/>
        <v>0</v>
      </c>
      <c r="I12" s="13"/>
    </row>
    <row r="13" spans="1:9" x14ac:dyDescent="0.25">
      <c r="A13" s="98" t="s">
        <v>90</v>
      </c>
      <c r="B13" s="36">
        <f>'Primary '!B13+'Subproject 1'!B13+'Subproject 2'!B13+'Subproject 3'!B13+'Subproject 4'!B13+'Subproject 5'!B13+'Subproject 6'!B13+'Subproject 7'!B13+'Subproject 8'!B13</f>
        <v>0</v>
      </c>
      <c r="C13" s="12">
        <f>'Primary '!D13+'Subproject 1'!D13+'Subproject 2'!D13+'Subproject 3'!D13+'Subproject 4'!D13+'Subproject 5'!D13+'Subproject 6'!D13+'Subproject 7'!D13+'Subproject 8'!D13</f>
        <v>0</v>
      </c>
      <c r="D13" s="12">
        <f>'Primary '!E13+'Subproject 1'!E13+'Subproject 2'!E13+'Subproject 3'!E13+'Subproject 4'!E13+'Subproject 5'!E13+'Subproject 6'!E13+'Subproject 7'!E13+'Subproject 8'!E13</f>
        <v>0</v>
      </c>
      <c r="E13" s="12">
        <f>'Primary '!F13+'Subproject 1'!F13+'Subproject 2'!F13+'Subproject 3'!F13+'Subproject 4'!F13+'Subproject 5'!F13+'Subproject 6'!F13+'Subproject 7'!F13+'Subproject 8'!F13</f>
        <v>0</v>
      </c>
      <c r="F13" s="12">
        <f>'Primary '!G13+'Subproject 1'!G13+'Subproject 2'!G13+'Subproject 3'!G13+'Subproject 4'!G13+'Subproject 5'!G13+'Subproject 6'!G13+'Subproject 7'!G13+'Subproject 8'!G13</f>
        <v>0</v>
      </c>
      <c r="G13" s="12">
        <f>'Primary '!H13+'Subproject 1'!H13+'Subproject 2'!H13+'Subproject 3'!H13+'Subproject 4'!H13+'Subproject 5'!H13+'Subproject 6'!H13+'Subproject 7'!H13+'Subproject 8'!H13</f>
        <v>0</v>
      </c>
      <c r="H13" s="12">
        <f t="shared" si="0"/>
        <v>0</v>
      </c>
      <c r="I13" s="13"/>
    </row>
    <row r="14" spans="1:9" x14ac:dyDescent="0.25">
      <c r="A14" s="2" t="s">
        <v>21</v>
      </c>
      <c r="C14" s="12">
        <f>'Primary '!D14+'Subproject 1'!D14+'Subproject 2'!D14+'Subproject 3'!D14+'Subproject 4'!D14+'Subproject 5'!D14+'Subproject 6'!D14+'Subproject 7'!D14+'Subproject 8'!D14</f>
        <v>0</v>
      </c>
      <c r="D14" s="12">
        <f>'Primary '!E14+'Subproject 1'!E14+'Subproject 2'!E14+'Subproject 3'!E14+'Subproject 4'!E14+'Subproject 5'!E14+'Subproject 6'!E14+'Subproject 7'!E14+'Subproject 8'!E14</f>
        <v>0</v>
      </c>
      <c r="E14" s="12">
        <f>'Primary '!F14+'Subproject 1'!F14+'Subproject 2'!F14+'Subproject 3'!F14+'Subproject 4'!F14+'Subproject 5'!F14+'Subproject 6'!F14+'Subproject 7'!F14+'Subproject 8'!F14</f>
        <v>0</v>
      </c>
      <c r="F14" s="12">
        <f>'Primary '!G14+'Subproject 1'!G14+'Subproject 2'!G14+'Subproject 3'!G14+'Subproject 4'!G14+'Subproject 5'!G14+'Subproject 6'!G14+'Subproject 7'!G14+'Subproject 8'!G14</f>
        <v>0</v>
      </c>
      <c r="G14" s="12">
        <f>'Primary '!H14+'Subproject 1'!H14+'Subproject 2'!H14+'Subproject 3'!H14+'Subproject 4'!H14+'Subproject 5'!H14+'Subproject 6'!H14+'Subproject 7'!H14+'Subproject 8'!H14</f>
        <v>0</v>
      </c>
      <c r="H14" s="12">
        <f t="shared" si="0"/>
        <v>0</v>
      </c>
      <c r="I14" s="13"/>
    </row>
    <row r="15" spans="1:9" x14ac:dyDescent="0.25">
      <c r="A15" s="39" t="s">
        <v>67</v>
      </c>
      <c r="B15" s="36">
        <f>'Primary '!B15+'Subproject 1'!B15+'Subproject 2'!B15+'Subproject 3'!B15+'Subproject 4'!B15+'Subproject 5'!B15+'Subproject 6'!B15+'Subproject 7'!B15+'Subproject 8'!B15</f>
        <v>0</v>
      </c>
      <c r="C15" s="12">
        <f>'Primary '!D15+'Subproject 1'!D15+'Subproject 2'!D15+'Subproject 3'!D15+'Subproject 4'!D15+'Subproject 5'!D15+'Subproject 6'!D15+'Subproject 7'!D15+'Subproject 8'!D15</f>
        <v>0</v>
      </c>
      <c r="D15" s="12">
        <f>'Primary '!E15+'Subproject 1'!E15+'Subproject 2'!E15+'Subproject 3'!E15+'Subproject 4'!E15+'Subproject 5'!E15+'Subproject 6'!E15+'Subproject 7'!E15+'Subproject 8'!E15</f>
        <v>0</v>
      </c>
      <c r="E15" s="12">
        <f>'Primary '!F15+'Subproject 1'!F15+'Subproject 2'!F15+'Subproject 3'!F15+'Subproject 4'!F15+'Subproject 5'!F15+'Subproject 6'!F15+'Subproject 7'!F15+'Subproject 8'!F15</f>
        <v>0</v>
      </c>
      <c r="F15" s="12">
        <f>'Primary '!G15+'Subproject 1'!G15+'Subproject 2'!G15+'Subproject 3'!G15+'Subproject 4'!G15+'Subproject 5'!G15+'Subproject 6'!G15+'Subproject 7'!G15+'Subproject 8'!G15</f>
        <v>0</v>
      </c>
      <c r="G15" s="12">
        <f>'Primary '!H15+'Subproject 1'!H15+'Subproject 2'!H15+'Subproject 3'!H15+'Subproject 4'!H15+'Subproject 5'!H15+'Subproject 6'!H15+'Subproject 7'!H15+'Subproject 8'!H15</f>
        <v>0</v>
      </c>
      <c r="H15" s="12">
        <f t="shared" ref="H15:H16" si="1">SUM(C15:G15)</f>
        <v>0</v>
      </c>
      <c r="I15" s="13"/>
    </row>
    <row r="16" spans="1:9" x14ac:dyDescent="0.25">
      <c r="A16" s="35" t="s">
        <v>52</v>
      </c>
      <c r="C16" s="12">
        <f>'Primary '!D16+'Subproject 1'!D16+'Subproject 2'!D16+'Subproject 3'!D16+'Subproject 4'!D16+'Subproject 5'!D16+'Subproject 6'!D16+'Subproject 7'!D16+'Subproject 8'!D16</f>
        <v>0</v>
      </c>
      <c r="D16" s="12">
        <f>'Primary '!E16+'Subproject 1'!E16+'Subproject 2'!E16+'Subproject 3'!E16+'Subproject 4'!E16+'Subproject 5'!E16+'Subproject 6'!E16+'Subproject 7'!E16+'Subproject 8'!E16</f>
        <v>0</v>
      </c>
      <c r="E16" s="12">
        <f>'Primary '!F16+'Subproject 1'!F16+'Subproject 2'!F16+'Subproject 3'!F16+'Subproject 4'!F16+'Subproject 5'!F16+'Subproject 6'!F16+'Subproject 7'!F16+'Subproject 8'!F16</f>
        <v>0</v>
      </c>
      <c r="F16" s="12">
        <f>'Primary '!G16+'Subproject 1'!G16+'Subproject 2'!G16+'Subproject 3'!G16+'Subproject 4'!G16+'Subproject 5'!G16+'Subproject 6'!G16+'Subproject 7'!G16+'Subproject 8'!G16</f>
        <v>0</v>
      </c>
      <c r="G16" s="12">
        <f>'Primary '!H16+'Subproject 1'!H16+'Subproject 2'!H16+'Subproject 3'!H16+'Subproject 4'!H16+'Subproject 5'!H16+'Subproject 6'!H16+'Subproject 7'!H16+'Subproject 8'!H16</f>
        <v>0</v>
      </c>
      <c r="H16" s="12">
        <f t="shared" si="1"/>
        <v>0</v>
      </c>
      <c r="I16" s="13"/>
    </row>
    <row r="17" spans="1:9" x14ac:dyDescent="0.25">
      <c r="A17" s="18" t="s">
        <v>29</v>
      </c>
      <c r="B17" s="39" t="s">
        <v>7</v>
      </c>
      <c r="C17" s="12">
        <f>'Primary '!D17+'Subproject 1'!D17+'Subproject 2'!D17+'Subproject 3'!D17+'Subproject 4'!D17+'Subproject 5'!D17+'Subproject 6'!D17+'Subproject 7'!D17+'Subproject 8'!D17</f>
        <v>0</v>
      </c>
      <c r="D17" s="12">
        <f>'Primary '!E17+'Subproject 1'!E17+'Subproject 2'!E17+'Subproject 3'!E17+'Subproject 4'!E17+'Subproject 5'!E17+'Subproject 6'!E17+'Subproject 7'!E17+'Subproject 8'!E17</f>
        <v>0</v>
      </c>
      <c r="E17" s="12">
        <f>'Primary '!F17+'Subproject 1'!F17+'Subproject 2'!F17+'Subproject 3'!F17+'Subproject 4'!F17+'Subproject 5'!F17+'Subproject 6'!F17+'Subproject 7'!F17+'Subproject 8'!F17</f>
        <v>0</v>
      </c>
      <c r="F17" s="12">
        <f>'Primary '!G17+'Subproject 1'!G17+'Subproject 2'!G17+'Subproject 3'!G17+'Subproject 4'!G17+'Subproject 5'!G17+'Subproject 6'!G17+'Subproject 7'!G17+'Subproject 8'!G17</f>
        <v>0</v>
      </c>
      <c r="G17" s="12">
        <f>'Primary '!H17+'Subproject 1'!H17+'Subproject 2'!H17+'Subproject 3'!H17+'Subproject 4'!H17+'Subproject 5'!H17+'Subproject 6'!H17+'Subproject 7'!H17+'Subproject 8'!H17</f>
        <v>0</v>
      </c>
      <c r="H17" s="12">
        <f t="shared" si="0"/>
        <v>0</v>
      </c>
      <c r="I17" s="13"/>
    </row>
    <row r="18" spans="1:9" x14ac:dyDescent="0.25">
      <c r="A18" s="2" t="s">
        <v>22</v>
      </c>
      <c r="C18" s="12">
        <f>'Primary '!D18+'Subproject 1'!D18+'Subproject 2'!D18+'Subproject 3'!D18+'Subproject 4'!D18+'Subproject 5'!D18+'Subproject 6'!D18+'Subproject 7'!D18+'Subproject 8'!D18</f>
        <v>0</v>
      </c>
      <c r="D18" s="12">
        <f>'Primary '!E18+'Subproject 1'!E18+'Subproject 2'!E18+'Subproject 3'!E18+'Subproject 4'!E18+'Subproject 5'!E18+'Subproject 6'!E18+'Subproject 7'!E18+'Subproject 8'!E18</f>
        <v>0</v>
      </c>
      <c r="E18" s="12">
        <f>'Primary '!F18+'Subproject 1'!F18+'Subproject 2'!F18+'Subproject 3'!F18+'Subproject 4'!F18+'Subproject 5'!F18+'Subproject 6'!F18+'Subproject 7'!F18+'Subproject 8'!F18</f>
        <v>0</v>
      </c>
      <c r="F18" s="12">
        <f>'Primary '!G18+'Subproject 1'!G18+'Subproject 2'!G18+'Subproject 3'!G18+'Subproject 4'!G18+'Subproject 5'!G18+'Subproject 6'!G18+'Subproject 7'!G18+'Subproject 8'!G18</f>
        <v>0</v>
      </c>
      <c r="G18" s="12">
        <f>'Primary '!H18+'Subproject 1'!H18+'Subproject 2'!H18+'Subproject 3'!H18+'Subproject 4'!H18+'Subproject 5'!H18+'Subproject 6'!H18+'Subproject 7'!H18+'Subproject 8'!H18</f>
        <v>0</v>
      </c>
      <c r="H18" s="12">
        <f t="shared" si="0"/>
        <v>0</v>
      </c>
      <c r="I18" s="13"/>
    </row>
    <row r="19" spans="1:9" x14ac:dyDescent="0.25">
      <c r="A19" s="2" t="s">
        <v>23</v>
      </c>
      <c r="C19" s="12">
        <f>'Primary '!D19+'Subproject 1'!D19+'Subproject 2'!D19+'Subproject 3'!D19+'Subproject 4'!D19+'Subproject 5'!D19+'Subproject 6'!D19+'Subproject 7'!D19+'Subproject 8'!D19</f>
        <v>0</v>
      </c>
      <c r="D19" s="12">
        <f>'Primary '!E19+'Subproject 1'!E19+'Subproject 2'!E19+'Subproject 3'!E19+'Subproject 4'!E19+'Subproject 5'!E19+'Subproject 6'!E19+'Subproject 7'!E19+'Subproject 8'!E19</f>
        <v>0</v>
      </c>
      <c r="E19" s="12">
        <f>'Primary '!F19+'Subproject 1'!F19+'Subproject 2'!F19+'Subproject 3'!F19+'Subproject 4'!F19+'Subproject 5'!F19+'Subproject 6'!F19+'Subproject 7'!F19+'Subproject 8'!F19</f>
        <v>0</v>
      </c>
      <c r="F19" s="12">
        <f>'Primary '!G19+'Subproject 1'!G19+'Subproject 2'!G19+'Subproject 3'!G19+'Subproject 4'!G19+'Subproject 5'!G19+'Subproject 6'!G19+'Subproject 7'!G19+'Subproject 8'!G19</f>
        <v>0</v>
      </c>
      <c r="G19" s="12">
        <f>'Primary '!H19+'Subproject 1'!H19+'Subproject 2'!H19+'Subproject 3'!H19+'Subproject 4'!H19+'Subproject 5'!H19+'Subproject 6'!H19+'Subproject 7'!H19+'Subproject 8'!H19</f>
        <v>0</v>
      </c>
      <c r="H19" s="12">
        <f t="shared" si="0"/>
        <v>0</v>
      </c>
      <c r="I19" s="13"/>
    </row>
    <row r="20" spans="1:9" x14ac:dyDescent="0.25">
      <c r="A20" s="1" t="s">
        <v>8</v>
      </c>
      <c r="B20" s="1" t="s">
        <v>7</v>
      </c>
      <c r="C20" s="12">
        <f>'Primary '!D20+'Subproject 1'!D20+'Subproject 2'!D20+'Subproject 3'!D20+'Subproject 4'!D20+'Subproject 5'!D20+'Subproject 6'!D20+'Subproject 7'!D20+'Subproject 8'!D20</f>
        <v>0</v>
      </c>
      <c r="D20" s="12">
        <f>'Primary '!E20+'Subproject 1'!E20+'Subproject 2'!E20+'Subproject 3'!E20+'Subproject 4'!E20+'Subproject 5'!E20+'Subproject 6'!E20+'Subproject 7'!E20+'Subproject 8'!E20</f>
        <v>0</v>
      </c>
      <c r="E20" s="12">
        <f>'Primary '!F20+'Subproject 1'!F20+'Subproject 2'!F20+'Subproject 3'!F20+'Subproject 4'!F20+'Subproject 5'!F20+'Subproject 6'!F20+'Subproject 7'!F20+'Subproject 8'!F20</f>
        <v>0</v>
      </c>
      <c r="F20" s="12">
        <f>'Primary '!G20+'Subproject 1'!G20+'Subproject 2'!G20+'Subproject 3'!G20+'Subproject 4'!G20+'Subproject 5'!G20+'Subproject 6'!G20+'Subproject 7'!G20+'Subproject 8'!G20</f>
        <v>0</v>
      </c>
      <c r="G20" s="12">
        <f>'Primary '!H20+'Subproject 1'!H20+'Subproject 2'!H20+'Subproject 3'!H20+'Subproject 4'!H20+'Subproject 5'!H20+'Subproject 6'!H20+'Subproject 7'!H20+'Subproject 8'!H20</f>
        <v>0</v>
      </c>
      <c r="H20" s="12">
        <f t="shared" si="0"/>
        <v>0</v>
      </c>
      <c r="I20" s="13"/>
    </row>
    <row r="21" spans="1:9" x14ac:dyDescent="0.25">
      <c r="A21" s="1" t="s">
        <v>9</v>
      </c>
      <c r="B21" s="33" t="s">
        <v>39</v>
      </c>
      <c r="C21" s="12">
        <f>'Primary '!D21+'Subproject 1'!D21+'Subproject 2'!D21+'Subproject 3'!D21+'Subproject 4'!D21+'Subproject 5'!D21+'Subproject 6'!D21+'Subproject 7'!D21+'Subproject 8'!D21</f>
        <v>0</v>
      </c>
      <c r="D21" s="12">
        <f>'Primary '!E21+'Subproject 1'!E21+'Subproject 2'!E21+'Subproject 3'!E21+'Subproject 4'!E21+'Subproject 5'!E21+'Subproject 6'!E21+'Subproject 7'!E21+'Subproject 8'!E21</f>
        <v>0</v>
      </c>
      <c r="E21" s="12">
        <f>'Primary '!F21+'Subproject 1'!F21+'Subproject 2'!F21+'Subproject 3'!F21+'Subproject 4'!F21+'Subproject 5'!F21+'Subproject 6'!F21+'Subproject 7'!F21+'Subproject 8'!F21</f>
        <v>0</v>
      </c>
      <c r="F21" s="12">
        <f>'Primary '!G21+'Subproject 1'!G21+'Subproject 2'!G21+'Subproject 3'!G21+'Subproject 4'!G21+'Subproject 5'!G21+'Subproject 6'!G21+'Subproject 7'!G21+'Subproject 8'!G21</f>
        <v>0</v>
      </c>
      <c r="G21" s="12">
        <f>'Primary '!H21+'Subproject 1'!H21+'Subproject 2'!H21+'Subproject 3'!H21+'Subproject 4'!H21+'Subproject 5'!H21+'Subproject 6'!H21+'Subproject 7'!H21+'Subproject 8'!H21</f>
        <v>0</v>
      </c>
      <c r="H21" s="12">
        <f t="shared" ref="H21:H26" si="2">SUM(C21:G21)</f>
        <v>0</v>
      </c>
      <c r="I21" s="13"/>
    </row>
    <row r="22" spans="1:9" x14ac:dyDescent="0.25">
      <c r="A22" s="1" t="s">
        <v>10</v>
      </c>
      <c r="C22" s="12">
        <f>'Primary '!D22+'Subproject 1'!D22+'Subproject 2'!D22+'Subproject 3'!D22+'Subproject 4'!D22+'Subproject 5'!D22+'Subproject 6'!D22+'Subproject 7'!D22+'Subproject 8'!D22</f>
        <v>0</v>
      </c>
      <c r="D22" s="12">
        <f>'Primary '!E22+'Subproject 1'!E22+'Subproject 2'!E22+'Subproject 3'!E22+'Subproject 4'!E22+'Subproject 5'!E22+'Subproject 6'!E22+'Subproject 7'!E22+'Subproject 8'!E22</f>
        <v>0</v>
      </c>
      <c r="E22" s="12">
        <f>'Primary '!F22+'Subproject 1'!F22+'Subproject 2'!F22+'Subproject 3'!F22+'Subproject 4'!F22+'Subproject 5'!F22+'Subproject 6'!F22+'Subproject 7'!F22+'Subproject 8'!F22</f>
        <v>0</v>
      </c>
      <c r="F22" s="12">
        <f>'Primary '!G22+'Subproject 1'!G22+'Subproject 2'!G22+'Subproject 3'!G22+'Subproject 4'!G22+'Subproject 5'!G22+'Subproject 6'!G22+'Subproject 7'!G22+'Subproject 8'!G22</f>
        <v>0</v>
      </c>
      <c r="G22" s="12">
        <f>'Primary '!H22+'Subproject 1'!H22+'Subproject 2'!H22+'Subproject 3'!H22+'Subproject 4'!H22+'Subproject 5'!H22+'Subproject 6'!H22+'Subproject 7'!H22+'Subproject 8'!H22</f>
        <v>0</v>
      </c>
      <c r="H22" s="12">
        <f t="shared" si="2"/>
        <v>0</v>
      </c>
      <c r="I22" s="13"/>
    </row>
    <row r="23" spans="1:9" x14ac:dyDescent="0.25">
      <c r="A23" s="2" t="s">
        <v>24</v>
      </c>
      <c r="C23" s="12">
        <f>'Primary '!D23+'Subproject 1'!D23+'Subproject 2'!D23+'Subproject 3'!D23+'Subproject 4'!D23+'Subproject 5'!D23+'Subproject 6'!D23+'Subproject 7'!D23+'Subproject 8'!D23</f>
        <v>0</v>
      </c>
      <c r="D23" s="12">
        <f>'Primary '!E23+'Subproject 1'!E23+'Subproject 2'!E23+'Subproject 3'!E23+'Subproject 4'!E23+'Subproject 5'!E23+'Subproject 6'!E23+'Subproject 7'!E23+'Subproject 8'!E23</f>
        <v>0</v>
      </c>
      <c r="E23" s="12">
        <f>'Primary '!F23+'Subproject 1'!F23+'Subproject 2'!F23+'Subproject 3'!F23+'Subproject 4'!F23+'Subproject 5'!F23+'Subproject 6'!F23+'Subproject 7'!F23+'Subproject 8'!F23</f>
        <v>0</v>
      </c>
      <c r="F23" s="12">
        <f>'Primary '!G23+'Subproject 1'!G23+'Subproject 2'!G23+'Subproject 3'!G23+'Subproject 4'!G23+'Subproject 5'!G23+'Subproject 6'!G23+'Subproject 7'!G23+'Subproject 8'!G23</f>
        <v>0</v>
      </c>
      <c r="G23" s="12">
        <f>'Primary '!H23+'Subproject 1'!H23+'Subproject 2'!H23+'Subproject 3'!H23+'Subproject 4'!H23+'Subproject 5'!H23+'Subproject 6'!H23+'Subproject 7'!H23+'Subproject 8'!H23</f>
        <v>0</v>
      </c>
      <c r="H23" s="12">
        <f t="shared" si="2"/>
        <v>0</v>
      </c>
      <c r="I23" s="13"/>
    </row>
    <row r="24" spans="1:9" x14ac:dyDescent="0.25">
      <c r="A24" s="2" t="s">
        <v>25</v>
      </c>
      <c r="C24" s="12">
        <f>'Primary '!D24+'Subproject 1'!D24+'Subproject 2'!D24+'Subproject 3'!D24+'Subproject 4'!D24+'Subproject 5'!D24+'Subproject 6'!D24+'Subproject 7'!D24+'Subproject 8'!D24</f>
        <v>0</v>
      </c>
      <c r="D24" s="12">
        <f>'Primary '!E24+'Subproject 1'!E24+'Subproject 2'!E24+'Subproject 3'!E24+'Subproject 4'!E24+'Subproject 5'!E24+'Subproject 6'!E24+'Subproject 7'!E24+'Subproject 8'!E24</f>
        <v>0</v>
      </c>
      <c r="E24" s="12">
        <f>'Primary '!F24+'Subproject 1'!F24+'Subproject 2'!F24+'Subproject 3'!F24+'Subproject 4'!F24+'Subproject 5'!F24+'Subproject 6'!F24+'Subproject 7'!F24+'Subproject 8'!F24</f>
        <v>0</v>
      </c>
      <c r="F24" s="12">
        <f>'Primary '!G24+'Subproject 1'!G24+'Subproject 2'!G24+'Subproject 3'!G24+'Subproject 4'!G24+'Subproject 5'!G24+'Subproject 6'!G24+'Subproject 7'!G24+'Subproject 8'!G24</f>
        <v>0</v>
      </c>
      <c r="G24" s="12">
        <f>'Primary '!H24+'Subproject 1'!H24+'Subproject 2'!H24+'Subproject 3'!H24+'Subproject 4'!H24+'Subproject 5'!H24+'Subproject 6'!H24+'Subproject 7'!H24+'Subproject 8'!H24</f>
        <v>0</v>
      </c>
      <c r="H24" s="12">
        <f t="shared" si="2"/>
        <v>0</v>
      </c>
      <c r="I24" s="13"/>
    </row>
    <row r="25" spans="1:9" x14ac:dyDescent="0.25">
      <c r="A25" s="1" t="s">
        <v>11</v>
      </c>
      <c r="C25" s="12">
        <f>'Primary '!D25+'Subproject 1'!D25+'Subproject 2'!D25+'Subproject 3'!D25+'Subproject 4'!D25+'Subproject 5'!D25+'Subproject 6'!D25+'Subproject 7'!D25+'Subproject 8'!D25</f>
        <v>0</v>
      </c>
      <c r="D25" s="12">
        <f>'Primary '!E25+'Subproject 1'!E25+'Subproject 2'!E25+'Subproject 3'!E25+'Subproject 4'!E25+'Subproject 5'!E25+'Subproject 6'!E25+'Subproject 7'!E25+'Subproject 8'!E25</f>
        <v>0</v>
      </c>
      <c r="E25" s="12">
        <f>'Primary '!F25+'Subproject 1'!F25+'Subproject 2'!F25+'Subproject 3'!F25+'Subproject 4'!F25+'Subproject 5'!F25+'Subproject 6'!F25+'Subproject 7'!F25+'Subproject 8'!F25</f>
        <v>0</v>
      </c>
      <c r="F25" s="12">
        <f>'Primary '!G25+'Subproject 1'!G25+'Subproject 2'!G25+'Subproject 3'!G25+'Subproject 4'!G25+'Subproject 5'!G25+'Subproject 6'!G25+'Subproject 7'!G25+'Subproject 8'!G25</f>
        <v>0</v>
      </c>
      <c r="G25" s="12">
        <f>'Primary '!H25+'Subproject 1'!H25+'Subproject 2'!H25+'Subproject 3'!H25+'Subproject 4'!H25+'Subproject 5'!H25+'Subproject 6'!H25+'Subproject 7'!H25+'Subproject 8'!H25</f>
        <v>0</v>
      </c>
      <c r="H25" s="12">
        <f t="shared" si="2"/>
        <v>0</v>
      </c>
      <c r="I25" s="13"/>
    </row>
    <row r="26" spans="1:9" x14ac:dyDescent="0.25">
      <c r="A26" s="1" t="s">
        <v>12</v>
      </c>
      <c r="C26" s="12">
        <f>'Primary '!D26+'Subproject 1'!D26+'Subproject 2'!D26+'Subproject 3'!D26+'Subproject 4'!D26+'Subproject 5'!D26+'Subproject 6'!D26+'Subproject 7'!D26+'Subproject 8'!D26</f>
        <v>0</v>
      </c>
      <c r="D26" s="12">
        <f>'Primary '!E26+'Subproject 1'!E26+'Subproject 2'!E26+'Subproject 3'!E26+'Subproject 4'!E26+'Subproject 5'!E26+'Subproject 6'!E26+'Subproject 7'!E26+'Subproject 8'!E26</f>
        <v>0</v>
      </c>
      <c r="E26" s="12">
        <f>'Primary '!F26+'Subproject 1'!F26+'Subproject 2'!F26+'Subproject 3'!F26+'Subproject 4'!F26+'Subproject 5'!F26+'Subproject 6'!F26+'Subproject 7'!F26+'Subproject 8'!F26</f>
        <v>0</v>
      </c>
      <c r="F26" s="12">
        <f>'Primary '!G26+'Subproject 1'!G26+'Subproject 2'!G26+'Subproject 3'!G26+'Subproject 4'!G26+'Subproject 5'!G26+'Subproject 6'!G26+'Subproject 7'!G26+'Subproject 8'!G26</f>
        <v>0</v>
      </c>
      <c r="G26" s="12">
        <f>'Primary '!H26+'Subproject 1'!H26+'Subproject 2'!H26+'Subproject 3'!H26+'Subproject 4'!H26+'Subproject 5'!H26+'Subproject 6'!H26+'Subproject 7'!H26+'Subproject 8'!H26</f>
        <v>0</v>
      </c>
      <c r="H26" s="12">
        <f t="shared" si="2"/>
        <v>0</v>
      </c>
      <c r="I26" s="13"/>
    </row>
    <row r="27" spans="1:9" x14ac:dyDescent="0.25">
      <c r="A27" s="2" t="s">
        <v>26</v>
      </c>
      <c r="B27" s="31" t="s">
        <v>35</v>
      </c>
      <c r="C27" s="12">
        <f>'Primary '!D27+'Subproject 1'!D27+'Subproject 2'!D27+'Subproject 3'!D27+'Subproject 4'!D27+'Subproject 5'!D27+'Subproject 6'!D27+'Subproject 7'!D27+'Subproject 8'!D27</f>
        <v>0</v>
      </c>
      <c r="D27" s="12">
        <f>'Primary '!E27+'Subproject 1'!E27+'Subproject 2'!E27+'Subproject 3'!E27+'Subproject 4'!E27+'Subproject 5'!E27+'Subproject 6'!E27+'Subproject 7'!E27+'Subproject 8'!E27</f>
        <v>0</v>
      </c>
      <c r="E27" s="12">
        <f>'Primary '!F27+'Subproject 1'!F27+'Subproject 2'!F27+'Subproject 3'!F27+'Subproject 4'!F27+'Subproject 5'!F27+'Subproject 6'!F27+'Subproject 7'!F27+'Subproject 8'!F27</f>
        <v>0</v>
      </c>
      <c r="F27" s="12">
        <f>'Primary '!G27+'Subproject 1'!G27+'Subproject 2'!G27+'Subproject 3'!G27+'Subproject 4'!G27+'Subproject 5'!G27+'Subproject 6'!G27+'Subproject 7'!G27+'Subproject 8'!G27</f>
        <v>0</v>
      </c>
      <c r="G27" s="12">
        <f>'Primary '!H27+'Subproject 1'!H27+'Subproject 2'!H27+'Subproject 3'!H27+'Subproject 4'!H27+'Subproject 5'!H27+'Subproject 6'!H27+'Subproject 7'!H27+'Subproject 8'!H27</f>
        <v>0</v>
      </c>
      <c r="H27" s="12">
        <f>SUM(C27:G27)</f>
        <v>0</v>
      </c>
      <c r="I27" s="2"/>
    </row>
    <row r="28" spans="1:9" x14ac:dyDescent="0.25">
      <c r="A28" s="31" t="s">
        <v>37</v>
      </c>
      <c r="B28" s="31" t="s">
        <v>36</v>
      </c>
      <c r="C28" s="12">
        <f>'Primary '!D28+'Subproject 1'!D28+'Subproject 2'!D28+'Subproject 3'!D28+'Subproject 4'!D28+'Subproject 5'!D28+'Subproject 6'!D28+'Subproject 7'!D28+'Subproject 8'!D28</f>
        <v>0</v>
      </c>
      <c r="D28" s="12">
        <f>'Primary '!E28+'Subproject 1'!E28+'Subproject 2'!E28+'Subproject 3'!E28+'Subproject 4'!E28+'Subproject 5'!E28+'Subproject 6'!E28+'Subproject 7'!E28+'Subproject 8'!E28</f>
        <v>0</v>
      </c>
      <c r="E28" s="12">
        <f>'Primary '!F28+'Subproject 1'!F28+'Subproject 2'!F28+'Subproject 3'!F28+'Subproject 4'!F28+'Subproject 5'!F28+'Subproject 6'!F28+'Subproject 7'!F28+'Subproject 8'!F28</f>
        <v>0</v>
      </c>
      <c r="F28" s="12">
        <f>'Primary '!G28+'Subproject 1'!G28+'Subproject 2'!G28+'Subproject 3'!G28+'Subproject 4'!G28+'Subproject 5'!G28+'Subproject 6'!G28+'Subproject 7'!G28+'Subproject 8'!G28</f>
        <v>0</v>
      </c>
      <c r="G28" s="12">
        <f>'Primary '!H28+'Subproject 1'!H28+'Subproject 2'!H28+'Subproject 3'!H28+'Subproject 4'!H28+'Subproject 5'!H28+'Subproject 6'!H28+'Subproject 7'!H28+'Subproject 8'!H28</f>
        <v>0</v>
      </c>
      <c r="H28" s="12">
        <f>SUM(C28:G28)</f>
        <v>0</v>
      </c>
    </row>
    <row r="29" spans="1:9" x14ac:dyDescent="0.25">
      <c r="A29" s="16"/>
      <c r="H29" s="12"/>
    </row>
    <row r="30" spans="1:9" x14ac:dyDescent="0.25">
      <c r="A30" s="16" t="s">
        <v>38</v>
      </c>
      <c r="C30" s="12"/>
      <c r="D30" s="12"/>
      <c r="E30" s="12"/>
      <c r="F30" s="12"/>
      <c r="G30" s="12"/>
      <c r="H30" s="12"/>
    </row>
    <row r="31" spans="1:9" x14ac:dyDescent="0.25">
      <c r="A31" s="7" t="s">
        <v>13</v>
      </c>
      <c r="B31" s="7"/>
      <c r="C31" s="14">
        <f>SUM(C3:C30)</f>
        <v>0</v>
      </c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SUM(C31:G31)</f>
        <v>0</v>
      </c>
    </row>
    <row r="32" spans="1:9" x14ac:dyDescent="0.25">
      <c r="A32" s="7" t="s">
        <v>14</v>
      </c>
      <c r="B32" s="7"/>
      <c r="C32" s="14">
        <f>SUM(C3:C30)-C17-C20-C28-C21</f>
        <v>0</v>
      </c>
      <c r="D32" s="14">
        <f t="shared" ref="D32:G32" si="3">SUM(D3:D30)-D17-D20-D28-D21</f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>SUM(C32:G32)</f>
        <v>0</v>
      </c>
    </row>
    <row r="33" spans="1:9" x14ac:dyDescent="0.25">
      <c r="A33" s="1" t="s">
        <v>15</v>
      </c>
      <c r="B33" s="9">
        <v>0.32600000000000001</v>
      </c>
      <c r="C33" s="73">
        <f>C32*$B$33</f>
        <v>0</v>
      </c>
      <c r="D33" s="73">
        <f t="shared" ref="D33:G33" si="4">D32*$B$33</f>
        <v>0</v>
      </c>
      <c r="E33" s="73">
        <f t="shared" si="4"/>
        <v>0</v>
      </c>
      <c r="F33" s="73">
        <f t="shared" si="4"/>
        <v>0</v>
      </c>
      <c r="G33" s="73">
        <f t="shared" si="4"/>
        <v>0</v>
      </c>
      <c r="H33" s="12">
        <f>SUM(C33:G33)</f>
        <v>0</v>
      </c>
    </row>
    <row r="34" spans="1:9" ht="15.75" thickBot="1" x14ac:dyDescent="0.3">
      <c r="A34" s="10" t="s">
        <v>6</v>
      </c>
      <c r="B34" s="10"/>
      <c r="C34" s="15">
        <f>C31+C33</f>
        <v>0</v>
      </c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SUM(C34:G34)</f>
        <v>0</v>
      </c>
    </row>
    <row r="35" spans="1:9" ht="15.75" thickTop="1" x14ac:dyDescent="0.25">
      <c r="A35" s="16"/>
      <c r="C35" s="12"/>
      <c r="D35" s="12"/>
      <c r="E35" s="12"/>
      <c r="F35" s="12"/>
      <c r="G35" s="12"/>
      <c r="H35" s="12"/>
    </row>
    <row r="36" spans="1:9" x14ac:dyDescent="0.25">
      <c r="A36" s="16" t="s">
        <v>33</v>
      </c>
      <c r="C36" s="12"/>
      <c r="D36" s="12"/>
      <c r="E36" s="12"/>
      <c r="F36" s="12"/>
      <c r="G36" s="12"/>
      <c r="H36" s="12"/>
    </row>
    <row r="37" spans="1:9" x14ac:dyDescent="0.25">
      <c r="A37" s="74"/>
      <c r="B37" s="25">
        <v>0.42857000000000001</v>
      </c>
      <c r="C37" s="76">
        <f>C31*$B$37</f>
        <v>0</v>
      </c>
      <c r="D37" s="76">
        <f t="shared" ref="D37:G37" si="5">D31*$B$37</f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14">
        <f>SUM(C37:G37)</f>
        <v>0</v>
      </c>
    </row>
    <row r="38" spans="1:9" ht="15.75" customHeight="1" thickBot="1" x14ac:dyDescent="0.3">
      <c r="A38" s="10" t="s">
        <v>6</v>
      </c>
      <c r="B38" s="10"/>
      <c r="C38" s="75">
        <f>C31+C37</f>
        <v>0</v>
      </c>
      <c r="D38" s="75">
        <f>D31+D37</f>
        <v>0</v>
      </c>
      <c r="E38" s="75">
        <f>E31+E37</f>
        <v>0</v>
      </c>
      <c r="F38" s="75">
        <f>F31+F37</f>
        <v>0</v>
      </c>
      <c r="G38" s="75">
        <f>G31+G37</f>
        <v>0</v>
      </c>
      <c r="H38" s="15">
        <f>SUM(C38:G38)</f>
        <v>0</v>
      </c>
    </row>
    <row r="39" spans="1:9" ht="15.75" thickTop="1" x14ac:dyDescent="0.25">
      <c r="C39" s="12"/>
      <c r="D39" s="12"/>
      <c r="E39" s="12"/>
      <c r="F39" s="12"/>
      <c r="G39" s="92" t="s">
        <v>87</v>
      </c>
      <c r="H39" s="12">
        <f>('Primary '!I31+'Subproject 1'!I31+'Subproject 2'!I31+'Subproject 3'!I31+'Subproject 4'!I31+'Subproject 5'!I31+'Subproject 6'!I31+'Subproject 7'!I31+'Subproject 8'!I31+'Subcontract Totals'!H3+'Subcontract Totals'!H9+'Subcontract Totals'!H15+'Subcontract Totals'!H21+'Subcontract Totals'!H27+'Subcontract Totals'!H33)*'Combined Budgets'!B37</f>
        <v>0</v>
      </c>
    </row>
    <row r="40" spans="1:9" ht="15.75" thickBot="1" x14ac:dyDescent="0.3">
      <c r="H40" s="12"/>
    </row>
    <row r="41" spans="1:9" ht="16.5" thickTop="1" thickBot="1" x14ac:dyDescent="0.3">
      <c r="A41" s="51" t="s">
        <v>27</v>
      </c>
      <c r="B41" s="52"/>
      <c r="C41" s="51">
        <f>'Primary '!D77+'Subproject 1'!D77+'Subproject 2'!D77+'Subproject 3'!D77+'Subproject 4'!D77+'Subproject 5'!D77+'Subproject 6'!D77+'Subproject 7'!D77+'Subproject 8'!D77+'Subcontract Totals'!C39</f>
        <v>0</v>
      </c>
      <c r="D41" s="51">
        <f>'Primary '!E77+'Subproject 1'!E77+'Subproject 2'!E77+'Subproject 3'!E77+'Subproject 4'!E77+'Subproject 5'!E77+'Subproject 6'!E77+'Subproject 7'!E77+'Subproject 8'!E77+'Subcontract Totals'!D39</f>
        <v>0</v>
      </c>
      <c r="E41" s="51">
        <f>'Primary '!F77+'Subproject 1'!F77+'Subproject 2'!F77+'Subproject 3'!F77+'Subproject 4'!F77+'Subproject 5'!F77+'Subproject 6'!F77+'Subproject 7'!F77+'Subproject 8'!F77+'Subcontract Totals'!E39</f>
        <v>0</v>
      </c>
      <c r="F41" s="51">
        <f>'Primary '!G77+'Subproject 1'!G77+'Subproject 2'!G77+'Subproject 3'!G77+'Subproject 4'!G77+'Subproject 5'!G77+'Subproject 6'!G77+'Subproject 7'!G77+'Subproject 8'!G77+'Subcontract Totals'!F39</f>
        <v>0</v>
      </c>
      <c r="G41" s="51">
        <f>'Primary '!H77+'Subproject 1'!H77+'Subproject 2'!H77+'Subproject 3'!H77+'Subproject 4'!H77+'Subproject 5'!H77+'Subproject 6'!H77+'Subproject 7'!H77+'Subproject 8'!H77+'Subcontract Totals'!G39</f>
        <v>0</v>
      </c>
      <c r="H41" s="53">
        <f>SUM(C41:G41)</f>
        <v>0</v>
      </c>
    </row>
    <row r="42" spans="1:9" ht="15.75" thickTop="1" x14ac:dyDescent="0.25"/>
    <row r="43" spans="1:9" x14ac:dyDescent="0.25">
      <c r="A43" s="2"/>
    </row>
    <row r="44" spans="1:9" x14ac:dyDescent="0.25">
      <c r="B44" s="8"/>
    </row>
    <row r="45" spans="1:9" ht="36" customHeight="1" x14ac:dyDescent="0.25">
      <c r="A45" s="94" t="s">
        <v>19</v>
      </c>
      <c r="B45" s="94"/>
      <c r="C45" s="94"/>
      <c r="D45" s="94"/>
      <c r="E45" s="94"/>
      <c r="F45" s="94"/>
      <c r="G45" s="94"/>
      <c r="H45" s="94"/>
      <c r="I45" s="94"/>
    </row>
    <row r="46" spans="1:9" ht="15.75" x14ac:dyDescent="0.25">
      <c r="A46" s="11"/>
    </row>
    <row r="47" spans="1:9" ht="15.75" x14ac:dyDescent="0.25">
      <c r="A47" s="11" t="s">
        <v>16</v>
      </c>
    </row>
    <row r="48" spans="1:9" ht="40.5" customHeight="1" x14ac:dyDescent="0.25">
      <c r="A48" s="93" t="s">
        <v>17</v>
      </c>
      <c r="B48" s="93"/>
      <c r="C48" s="93"/>
      <c r="D48" s="93"/>
      <c r="E48" s="93"/>
      <c r="F48" s="93"/>
      <c r="G48" s="93"/>
      <c r="H48" s="93"/>
      <c r="I48" s="93"/>
    </row>
    <row r="49" spans="1:9" ht="43.5" customHeight="1" x14ac:dyDescent="0.25">
      <c r="A49" s="93" t="s">
        <v>18</v>
      </c>
      <c r="B49" s="93"/>
      <c r="C49" s="93"/>
      <c r="D49" s="93"/>
      <c r="E49" s="93"/>
      <c r="F49" s="93"/>
      <c r="G49" s="93"/>
      <c r="H49" s="93"/>
      <c r="I49" s="93"/>
    </row>
    <row r="50" spans="1:9" x14ac:dyDescent="0.25">
      <c r="A50" s="1" t="s">
        <v>20</v>
      </c>
    </row>
  </sheetData>
  <sheetProtection selectLockedCells="1"/>
  <mergeCells count="3">
    <mergeCell ref="A48:I48"/>
    <mergeCell ref="A49:I49"/>
    <mergeCell ref="A45:I45"/>
  </mergeCells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8"/>
  <sheetViews>
    <sheetView topLeftCell="A24" zoomScaleNormal="100" workbookViewId="0">
      <selection activeCell="A40" sqref="A40:XFD40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ROUND(D57*$C$57,0)</f>
        <v>0</v>
      </c>
      <c r="E58" s="54">
        <f t="shared" ref="E58:H58" si="16">ROUND(E57*$C$57,0)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6" fitToHeight="0" orientation="portrait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04D3-EE11-48D5-84EE-D9928D7AD81C}">
  <dimension ref="A1:H39"/>
  <sheetViews>
    <sheetView workbookViewId="0">
      <selection activeCell="C33" sqref="C33"/>
    </sheetView>
  </sheetViews>
  <sheetFormatPr defaultRowHeight="15.75" x14ac:dyDescent="0.25"/>
  <cols>
    <col min="1" max="1" width="20.375" bestFit="1" customWidth="1"/>
    <col min="2" max="2" width="19.25" customWidth="1"/>
    <col min="3" max="3" width="9.75" style="81" bestFit="1" customWidth="1"/>
  </cols>
  <sheetData>
    <row r="1" spans="1:8" x14ac:dyDescent="0.25">
      <c r="A1" s="80" t="s">
        <v>80</v>
      </c>
      <c r="B1" s="80"/>
    </row>
    <row r="2" spans="1:8" x14ac:dyDescent="0.25">
      <c r="A2" s="79"/>
      <c r="B2" s="80" t="s">
        <v>81</v>
      </c>
      <c r="C2" s="82" t="s">
        <v>0</v>
      </c>
      <c r="D2" s="82" t="s">
        <v>1</v>
      </c>
      <c r="E2" s="82" t="s">
        <v>2</v>
      </c>
      <c r="F2" s="82" t="s">
        <v>4</v>
      </c>
      <c r="G2" s="82" t="s">
        <v>5</v>
      </c>
      <c r="H2" s="82" t="s">
        <v>6</v>
      </c>
    </row>
    <row r="3" spans="1:8" x14ac:dyDescent="0.25">
      <c r="A3" s="83" t="s">
        <v>82</v>
      </c>
      <c r="B3" s="83"/>
      <c r="C3" s="84"/>
      <c r="D3" s="79"/>
      <c r="E3" s="79"/>
      <c r="F3" s="79"/>
      <c r="G3" s="79"/>
      <c r="H3" s="81">
        <f t="shared" ref="H3" si="0">SUM(C3:G3)</f>
        <v>0</v>
      </c>
    </row>
    <row r="4" spans="1:8" ht="16.5" thickBot="1" x14ac:dyDescent="0.3">
      <c r="A4" s="83" t="s">
        <v>83</v>
      </c>
      <c r="B4" s="85"/>
      <c r="C4" s="84"/>
      <c r="D4" s="79"/>
      <c r="E4" s="79"/>
      <c r="F4" s="79"/>
      <c r="G4" s="79"/>
      <c r="H4" s="81">
        <f>SUM(C4:G4)</f>
        <v>0</v>
      </c>
    </row>
    <row r="5" spans="1:8" ht="16.5" thickBot="1" x14ac:dyDescent="0.3">
      <c r="A5" s="86" t="s">
        <v>84</v>
      </c>
      <c r="B5" s="86"/>
      <c r="C5" s="87">
        <f>C3+C4</f>
        <v>0</v>
      </c>
      <c r="D5" s="87">
        <f>D3+D4</f>
        <v>0</v>
      </c>
      <c r="E5" s="87">
        <f>E3+E4</f>
        <v>0</v>
      </c>
      <c r="F5" s="87">
        <f>F3+F4</f>
        <v>0</v>
      </c>
      <c r="G5" s="87">
        <f>G3+G4</f>
        <v>0</v>
      </c>
      <c r="H5" s="87">
        <f>SUM(C5:G5)</f>
        <v>0</v>
      </c>
    </row>
    <row r="6" spans="1:8" ht="17.25" thickTop="1" thickBot="1" x14ac:dyDescent="0.3">
      <c r="A6" s="88" t="s">
        <v>75</v>
      </c>
      <c r="B6" s="88"/>
      <c r="C6" s="89">
        <f>C3*$B$6</f>
        <v>0</v>
      </c>
      <c r="D6" s="89">
        <f>D3*$B$6</f>
        <v>0</v>
      </c>
      <c r="E6" s="89">
        <f>E3*$B$6</f>
        <v>0</v>
      </c>
      <c r="F6" s="89">
        <f>F3*$B$6</f>
        <v>0</v>
      </c>
      <c r="G6" s="89">
        <f>G3*$B$6</f>
        <v>0</v>
      </c>
      <c r="H6" s="89">
        <f>SUM(C6:G6)</f>
        <v>0</v>
      </c>
    </row>
    <row r="8" spans="1:8" x14ac:dyDescent="0.25">
      <c r="A8" s="79"/>
      <c r="B8" s="80" t="s">
        <v>81</v>
      </c>
      <c r="C8" s="82" t="s">
        <v>0</v>
      </c>
      <c r="D8" s="82" t="s">
        <v>1</v>
      </c>
      <c r="E8" s="82" t="s">
        <v>2</v>
      </c>
      <c r="F8" s="82" t="s">
        <v>4</v>
      </c>
      <c r="G8" s="82" t="s">
        <v>5</v>
      </c>
      <c r="H8" s="82" t="s">
        <v>6</v>
      </c>
    </row>
    <row r="9" spans="1:8" x14ac:dyDescent="0.25">
      <c r="A9" s="83" t="s">
        <v>82</v>
      </c>
      <c r="B9" s="83"/>
      <c r="C9" s="84"/>
      <c r="D9" s="79"/>
      <c r="E9" s="79"/>
      <c r="F9" s="79"/>
      <c r="G9" s="79"/>
      <c r="H9" s="81">
        <f t="shared" ref="H9" si="1">SUM(C9:G9)</f>
        <v>0</v>
      </c>
    </row>
    <row r="10" spans="1:8" ht="16.5" thickBot="1" x14ac:dyDescent="0.3">
      <c r="A10" s="83" t="s">
        <v>83</v>
      </c>
      <c r="B10" s="85"/>
      <c r="C10" s="84"/>
      <c r="D10" s="79"/>
      <c r="E10" s="79"/>
      <c r="F10" s="79"/>
      <c r="G10" s="79"/>
      <c r="H10" s="81">
        <f>SUM(C10:G10)</f>
        <v>0</v>
      </c>
    </row>
    <row r="11" spans="1:8" ht="16.5" thickBot="1" x14ac:dyDescent="0.3">
      <c r="A11" s="86" t="s">
        <v>84</v>
      </c>
      <c r="B11" s="86"/>
      <c r="C11" s="87">
        <f>C9+C10</f>
        <v>0</v>
      </c>
      <c r="D11" s="87">
        <f>D9+D10</f>
        <v>0</v>
      </c>
      <c r="E11" s="87">
        <f>E9+E10</f>
        <v>0</v>
      </c>
      <c r="F11" s="87">
        <f>F9+F10</f>
        <v>0</v>
      </c>
      <c r="G11" s="87">
        <f>G9+G10</f>
        <v>0</v>
      </c>
      <c r="H11" s="87">
        <f>SUM(C11:G11)</f>
        <v>0</v>
      </c>
    </row>
    <row r="12" spans="1:8" ht="17.25" thickTop="1" thickBot="1" x14ac:dyDescent="0.3">
      <c r="A12" s="88" t="s">
        <v>75</v>
      </c>
      <c r="B12" s="88"/>
      <c r="C12" s="89">
        <f>C9*$B$6</f>
        <v>0</v>
      </c>
      <c r="D12" s="89">
        <f>D9*$B$6</f>
        <v>0</v>
      </c>
      <c r="E12" s="89">
        <f>E9*$B$6</f>
        <v>0</v>
      </c>
      <c r="F12" s="89">
        <f>F9*$B$6</f>
        <v>0</v>
      </c>
      <c r="G12" s="89">
        <f>G9*$B$6</f>
        <v>0</v>
      </c>
      <c r="H12" s="89">
        <f>SUM(C12:G12)</f>
        <v>0</v>
      </c>
    </row>
    <row r="14" spans="1:8" x14ac:dyDescent="0.25">
      <c r="A14" s="79"/>
      <c r="B14" s="80" t="s">
        <v>81</v>
      </c>
      <c r="C14" s="82" t="s">
        <v>0</v>
      </c>
      <c r="D14" s="82" t="s">
        <v>1</v>
      </c>
      <c r="E14" s="82" t="s">
        <v>2</v>
      </c>
      <c r="F14" s="82" t="s">
        <v>4</v>
      </c>
      <c r="G14" s="82" t="s">
        <v>5</v>
      </c>
      <c r="H14" s="82" t="s">
        <v>6</v>
      </c>
    </row>
    <row r="15" spans="1:8" x14ac:dyDescent="0.25">
      <c r="A15" s="83" t="s">
        <v>82</v>
      </c>
      <c r="B15" s="83"/>
      <c r="C15" s="84"/>
      <c r="D15" s="79"/>
      <c r="E15" s="79"/>
      <c r="F15" s="79"/>
      <c r="G15" s="79"/>
      <c r="H15" s="81">
        <f t="shared" ref="H15" si="2">SUM(C15:G15)</f>
        <v>0</v>
      </c>
    </row>
    <row r="16" spans="1:8" ht="16.5" thickBot="1" x14ac:dyDescent="0.3">
      <c r="A16" s="83" t="s">
        <v>83</v>
      </c>
      <c r="B16" s="85"/>
      <c r="C16" s="84"/>
      <c r="D16" s="79"/>
      <c r="E16" s="79"/>
      <c r="F16" s="79"/>
      <c r="G16" s="79"/>
      <c r="H16" s="81">
        <f>SUM(C16:G16)</f>
        <v>0</v>
      </c>
    </row>
    <row r="17" spans="1:8" ht="16.5" thickBot="1" x14ac:dyDescent="0.3">
      <c r="A17" s="86" t="s">
        <v>84</v>
      </c>
      <c r="B17" s="86"/>
      <c r="C17" s="87">
        <f>C15+C16</f>
        <v>0</v>
      </c>
      <c r="D17" s="87">
        <f>D15+D16</f>
        <v>0</v>
      </c>
      <c r="E17" s="87">
        <f>E15+E16</f>
        <v>0</v>
      </c>
      <c r="F17" s="87">
        <f>F15+F16</f>
        <v>0</v>
      </c>
      <c r="G17" s="87">
        <f>G15+G16</f>
        <v>0</v>
      </c>
      <c r="H17" s="87">
        <f>SUM(C17:G17)</f>
        <v>0</v>
      </c>
    </row>
    <row r="18" spans="1:8" ht="17.25" thickTop="1" thickBot="1" x14ac:dyDescent="0.3">
      <c r="A18" s="88" t="s">
        <v>75</v>
      </c>
      <c r="B18" s="88"/>
      <c r="C18" s="89">
        <f>C15*$B$6</f>
        <v>0</v>
      </c>
      <c r="D18" s="89">
        <f>D15*$B$6</f>
        <v>0</v>
      </c>
      <c r="E18" s="89">
        <f>E15*$B$6</f>
        <v>0</v>
      </c>
      <c r="F18" s="89">
        <f>F15*$B$6</f>
        <v>0</v>
      </c>
      <c r="G18" s="89">
        <f>G15*$B$6</f>
        <v>0</v>
      </c>
      <c r="H18" s="89">
        <f>SUM(C18:G18)</f>
        <v>0</v>
      </c>
    </row>
    <row r="20" spans="1:8" x14ac:dyDescent="0.25">
      <c r="A20" s="79"/>
      <c r="B20" s="80" t="s">
        <v>81</v>
      </c>
      <c r="C20" s="82" t="s">
        <v>0</v>
      </c>
      <c r="D20" s="82" t="s">
        <v>1</v>
      </c>
      <c r="E20" s="82" t="s">
        <v>2</v>
      </c>
      <c r="F20" s="82" t="s">
        <v>4</v>
      </c>
      <c r="G20" s="82" t="s">
        <v>5</v>
      </c>
      <c r="H20" s="82" t="s">
        <v>6</v>
      </c>
    </row>
    <row r="21" spans="1:8" x14ac:dyDescent="0.25">
      <c r="A21" s="83" t="s">
        <v>82</v>
      </c>
      <c r="B21" s="83"/>
      <c r="C21" s="84"/>
      <c r="D21" s="79"/>
      <c r="E21" s="79"/>
      <c r="F21" s="79"/>
      <c r="G21" s="79"/>
      <c r="H21" s="81">
        <f t="shared" ref="H21" si="3">SUM(C21:G21)</f>
        <v>0</v>
      </c>
    </row>
    <row r="22" spans="1:8" ht="16.5" thickBot="1" x14ac:dyDescent="0.3">
      <c r="A22" s="83" t="s">
        <v>83</v>
      </c>
      <c r="B22" s="85"/>
      <c r="C22" s="84"/>
      <c r="D22" s="79"/>
      <c r="E22" s="79"/>
      <c r="F22" s="79"/>
      <c r="G22" s="79"/>
      <c r="H22" s="81">
        <f>SUM(C22:G22)</f>
        <v>0</v>
      </c>
    </row>
    <row r="23" spans="1:8" ht="16.5" thickBot="1" x14ac:dyDescent="0.3">
      <c r="A23" s="86" t="s">
        <v>84</v>
      </c>
      <c r="B23" s="86"/>
      <c r="C23" s="87">
        <f>C21+C22</f>
        <v>0</v>
      </c>
      <c r="D23" s="87">
        <f>D21+D22</f>
        <v>0</v>
      </c>
      <c r="E23" s="87">
        <f>E21+E22</f>
        <v>0</v>
      </c>
      <c r="F23" s="87">
        <f>F21+F22</f>
        <v>0</v>
      </c>
      <c r="G23" s="87">
        <f>G21+G22</f>
        <v>0</v>
      </c>
      <c r="H23" s="87">
        <f>SUM(C23:G23)</f>
        <v>0</v>
      </c>
    </row>
    <row r="24" spans="1:8" ht="17.25" thickTop="1" thickBot="1" x14ac:dyDescent="0.3">
      <c r="A24" s="88" t="s">
        <v>75</v>
      </c>
      <c r="B24" s="88"/>
      <c r="C24" s="89">
        <f>C21*$B$6</f>
        <v>0</v>
      </c>
      <c r="D24" s="89">
        <f>D21*$B$6</f>
        <v>0</v>
      </c>
      <c r="E24" s="89">
        <f>E21*$B$6</f>
        <v>0</v>
      </c>
      <c r="F24" s="89">
        <f>F21*$B$6</f>
        <v>0</v>
      </c>
      <c r="G24" s="89">
        <f>G21*$B$6</f>
        <v>0</v>
      </c>
      <c r="H24" s="89">
        <f>SUM(C24:G24)</f>
        <v>0</v>
      </c>
    </row>
    <row r="26" spans="1:8" x14ac:dyDescent="0.25">
      <c r="A26" s="79"/>
      <c r="B26" s="80" t="s">
        <v>81</v>
      </c>
      <c r="C26" s="82" t="s">
        <v>0</v>
      </c>
      <c r="D26" s="82" t="s">
        <v>1</v>
      </c>
      <c r="E26" s="82" t="s">
        <v>2</v>
      </c>
      <c r="F26" s="82" t="s">
        <v>4</v>
      </c>
      <c r="G26" s="82" t="s">
        <v>5</v>
      </c>
      <c r="H26" s="82" t="s">
        <v>6</v>
      </c>
    </row>
    <row r="27" spans="1:8" x14ac:dyDescent="0.25">
      <c r="A27" s="83" t="s">
        <v>82</v>
      </c>
      <c r="B27" s="83"/>
      <c r="C27" s="84"/>
      <c r="D27" s="79"/>
      <c r="E27" s="79"/>
      <c r="F27" s="79"/>
      <c r="G27" s="79"/>
      <c r="H27" s="81">
        <f t="shared" ref="H27" si="4">SUM(C27:G27)</f>
        <v>0</v>
      </c>
    </row>
    <row r="28" spans="1:8" ht="16.5" thickBot="1" x14ac:dyDescent="0.3">
      <c r="A28" s="83" t="s">
        <v>83</v>
      </c>
      <c r="B28" s="85"/>
      <c r="C28" s="84"/>
      <c r="D28" s="79"/>
      <c r="E28" s="79"/>
      <c r="F28" s="79"/>
      <c r="G28" s="79"/>
      <c r="H28" s="81">
        <f>SUM(C28:G28)</f>
        <v>0</v>
      </c>
    </row>
    <row r="29" spans="1:8" ht="16.5" thickBot="1" x14ac:dyDescent="0.3">
      <c r="A29" s="86" t="s">
        <v>84</v>
      </c>
      <c r="B29" s="86"/>
      <c r="C29" s="87">
        <f>C27+C28</f>
        <v>0</v>
      </c>
      <c r="D29" s="87">
        <f>D27+D28</f>
        <v>0</v>
      </c>
      <c r="E29" s="87">
        <f>E27+E28</f>
        <v>0</v>
      </c>
      <c r="F29" s="87">
        <f>F27+F28</f>
        <v>0</v>
      </c>
      <c r="G29" s="87">
        <f>G27+G28</f>
        <v>0</v>
      </c>
      <c r="H29" s="87">
        <f>SUM(C29:G29)</f>
        <v>0</v>
      </c>
    </row>
    <row r="30" spans="1:8" ht="17.25" thickTop="1" thickBot="1" x14ac:dyDescent="0.3">
      <c r="A30" s="88" t="s">
        <v>75</v>
      </c>
      <c r="B30" s="88"/>
      <c r="C30" s="89">
        <f>C27*$B$6</f>
        <v>0</v>
      </c>
      <c r="D30" s="89">
        <f>D27*$B$6</f>
        <v>0</v>
      </c>
      <c r="E30" s="89">
        <f>E27*$B$6</f>
        <v>0</v>
      </c>
      <c r="F30" s="89">
        <f>F27*$B$6</f>
        <v>0</v>
      </c>
      <c r="G30" s="89">
        <f>G27*$B$6</f>
        <v>0</v>
      </c>
      <c r="H30" s="89">
        <f>SUM(C30:G30)</f>
        <v>0</v>
      </c>
    </row>
    <row r="32" spans="1:8" x14ac:dyDescent="0.25">
      <c r="A32" s="79"/>
      <c r="B32" s="80" t="s">
        <v>81</v>
      </c>
      <c r="C32" s="82" t="s">
        <v>0</v>
      </c>
      <c r="D32" s="82" t="s">
        <v>1</v>
      </c>
      <c r="E32" s="82" t="s">
        <v>2</v>
      </c>
      <c r="F32" s="82" t="s">
        <v>4</v>
      </c>
      <c r="G32" s="82" t="s">
        <v>5</v>
      </c>
      <c r="H32" s="82" t="s">
        <v>6</v>
      </c>
    </row>
    <row r="33" spans="1:8" x14ac:dyDescent="0.25">
      <c r="A33" s="83" t="s">
        <v>82</v>
      </c>
      <c r="B33" s="83"/>
      <c r="C33" s="84"/>
      <c r="D33" s="79"/>
      <c r="E33" s="79"/>
      <c r="F33" s="79"/>
      <c r="G33" s="79"/>
      <c r="H33" s="81">
        <f t="shared" ref="H33" si="5">SUM(C33:G33)</f>
        <v>0</v>
      </c>
    </row>
    <row r="34" spans="1:8" ht="16.5" thickBot="1" x14ac:dyDescent="0.3">
      <c r="A34" s="83" t="s">
        <v>83</v>
      </c>
      <c r="B34" s="85"/>
      <c r="C34" s="84"/>
      <c r="D34" s="79"/>
      <c r="E34" s="79"/>
      <c r="F34" s="79"/>
      <c r="G34" s="79"/>
      <c r="H34" s="81">
        <f>SUM(C34:G34)</f>
        <v>0</v>
      </c>
    </row>
    <row r="35" spans="1:8" ht="16.5" thickBot="1" x14ac:dyDescent="0.3">
      <c r="A35" s="86" t="s">
        <v>84</v>
      </c>
      <c r="B35" s="86"/>
      <c r="C35" s="87">
        <f>C33+C34</f>
        <v>0</v>
      </c>
      <c r="D35" s="87">
        <f>D33+D34</f>
        <v>0</v>
      </c>
      <c r="E35" s="87">
        <f>E33+E34</f>
        <v>0</v>
      </c>
      <c r="F35" s="87">
        <f>F33+F34</f>
        <v>0</v>
      </c>
      <c r="G35" s="87">
        <f>G33+G34</f>
        <v>0</v>
      </c>
      <c r="H35" s="87">
        <f>SUM(C35:G35)</f>
        <v>0</v>
      </c>
    </row>
    <row r="36" spans="1:8" ht="17.25" thickTop="1" thickBot="1" x14ac:dyDescent="0.3">
      <c r="A36" s="88" t="s">
        <v>75</v>
      </c>
      <c r="B36" s="88"/>
      <c r="C36" s="89">
        <f>C33*$B$6</f>
        <v>0</v>
      </c>
      <c r="D36" s="89">
        <f>D33*$B$6</f>
        <v>0</v>
      </c>
      <c r="E36" s="89">
        <f>E33*$B$6</f>
        <v>0</v>
      </c>
      <c r="F36" s="89">
        <f>F33*$B$6</f>
        <v>0</v>
      </c>
      <c r="G36" s="89">
        <f>G33*$B$6</f>
        <v>0</v>
      </c>
      <c r="H36" s="89">
        <f>SUM(C36:G36)</f>
        <v>0</v>
      </c>
    </row>
    <row r="38" spans="1:8" x14ac:dyDescent="0.25">
      <c r="A38" s="83" t="s">
        <v>85</v>
      </c>
      <c r="C38" s="90">
        <f>C5+C11+C17+C23+C29+C35</f>
        <v>0</v>
      </c>
      <c r="D38" s="90">
        <f t="shared" ref="D38:G39" si="6">D5+D11+D17+D23+D29+D35</f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1">
        <f>SUM(C38:G38)</f>
        <v>0</v>
      </c>
    </row>
    <row r="39" spans="1:8" x14ac:dyDescent="0.25">
      <c r="A39" s="83" t="s">
        <v>86</v>
      </c>
      <c r="C39" s="90">
        <f>C6+C12+C18+C24+C30+C36</f>
        <v>0</v>
      </c>
      <c r="D39" s="90">
        <f t="shared" si="6"/>
        <v>0</v>
      </c>
      <c r="E39" s="90">
        <f t="shared" si="6"/>
        <v>0</v>
      </c>
      <c r="F39" s="90">
        <f t="shared" si="6"/>
        <v>0</v>
      </c>
      <c r="G39" s="90">
        <f t="shared" si="6"/>
        <v>0</v>
      </c>
      <c r="H39" s="91">
        <f>SUM(C39:G39)</f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77"/>
  <sheetViews>
    <sheetView topLeftCell="A24" workbookViewId="0">
      <selection activeCell="A40" sqref="A40:XFD40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ROUND(D57*$C$57,0)</f>
        <v>0</v>
      </c>
      <c r="E58" s="54">
        <f t="shared" ref="E58:H58" si="16">ROUND(E57*$C$57,0)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</sheetData>
  <sheetProtection deleteColumns="0" selectLockedCells="1"/>
  <mergeCells count="1">
    <mergeCell ref="K4:M4"/>
  </mergeCells>
  <pageMargins left="0.25" right="0.25" top="0.75" bottom="0.75" header="0.3" footer="0.3"/>
  <pageSetup scale="66" orientation="portrait" r:id="rId1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8"/>
  <sheetViews>
    <sheetView topLeftCell="A24" workbookViewId="0">
      <selection activeCell="D90" sqref="D90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6" width="8.875" style="17"/>
    <col min="7" max="7" width="8.875" style="17" customWidth="1"/>
    <col min="8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ROUND(D57*$C$57,0)</f>
        <v>0</v>
      </c>
      <c r="E58" s="54">
        <f t="shared" ref="E58:H58" si="16">ROUND(E57*$C$57,0)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orientation="portrait" r:id="rId1"/>
  <rowBreaks count="2" manualBreakCount="2">
    <brk id="39" max="16383" man="1"/>
    <brk id="4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532F-AAA4-4718-94D9-B8A3393F52BD}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topLeftCell="A2" workbookViewId="0">
      <selection activeCell="A13" sqref="A13"/>
    </sheetView>
  </sheetViews>
  <sheetFormatPr defaultRowHeight="15.75" x14ac:dyDescent="0.25"/>
  <sheetData>
    <row r="1" spans="1:3" hidden="1" x14ac:dyDescent="0.25">
      <c r="A1" s="19">
        <v>41915</v>
      </c>
      <c r="B1" t="s">
        <v>48</v>
      </c>
    </row>
    <row r="2" spans="1:3" x14ac:dyDescent="0.25">
      <c r="A2" s="19">
        <v>42538</v>
      </c>
      <c r="B2" t="s">
        <v>49</v>
      </c>
    </row>
    <row r="3" spans="1:3" x14ac:dyDescent="0.25">
      <c r="B3" t="s">
        <v>40</v>
      </c>
      <c r="C3" t="s">
        <v>41</v>
      </c>
    </row>
    <row r="4" spans="1:3" x14ac:dyDescent="0.25">
      <c r="B4" t="s">
        <v>44</v>
      </c>
      <c r="C4" t="s">
        <v>41</v>
      </c>
    </row>
    <row r="5" spans="1:3" x14ac:dyDescent="0.25">
      <c r="B5" t="s">
        <v>42</v>
      </c>
      <c r="C5" t="s">
        <v>43</v>
      </c>
    </row>
    <row r="6" spans="1:3" x14ac:dyDescent="0.25">
      <c r="A6" s="19">
        <v>43257</v>
      </c>
      <c r="B6" t="s">
        <v>53</v>
      </c>
    </row>
    <row r="7" spans="1:3" x14ac:dyDescent="0.25">
      <c r="A7" s="19">
        <v>43257</v>
      </c>
      <c r="B7" s="37" t="s">
        <v>54</v>
      </c>
    </row>
    <row r="8" spans="1:3" x14ac:dyDescent="0.25">
      <c r="A8" s="19">
        <v>43262</v>
      </c>
      <c r="B8" t="s">
        <v>50</v>
      </c>
    </row>
    <row r="9" spans="1:3" x14ac:dyDescent="0.25">
      <c r="B9" s="38" t="s">
        <v>47</v>
      </c>
    </row>
    <row r="10" spans="1:3" x14ac:dyDescent="0.25">
      <c r="A10" s="19">
        <v>43263</v>
      </c>
      <c r="B10" t="s">
        <v>51</v>
      </c>
    </row>
    <row r="11" spans="1:3" x14ac:dyDescent="0.25">
      <c r="A11" s="19">
        <v>43273</v>
      </c>
      <c r="B11" t="s">
        <v>55</v>
      </c>
    </row>
    <row r="12" spans="1:3" x14ac:dyDescent="0.25">
      <c r="A12" s="19">
        <v>43339</v>
      </c>
      <c r="B12" t="s">
        <v>56</v>
      </c>
    </row>
    <row r="13" spans="1:3" x14ac:dyDescent="0.25">
      <c r="A13" s="19">
        <v>43405</v>
      </c>
      <c r="B13" t="s">
        <v>59</v>
      </c>
    </row>
    <row r="14" spans="1:3" x14ac:dyDescent="0.25">
      <c r="A14" s="19">
        <v>43466</v>
      </c>
      <c r="B14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Normal="100" workbookViewId="0">
      <selection activeCell="A3" sqref="A3"/>
    </sheetView>
  </sheetViews>
  <sheetFormatPr defaultColWidth="8.875" defaultRowHeight="15.75" x14ac:dyDescent="0.25"/>
  <cols>
    <col min="1" max="1" width="29.625" style="17" customWidth="1"/>
    <col min="2" max="2" width="10.125" style="17" customWidth="1"/>
    <col min="3" max="3" width="12.625" style="17" bestFit="1" customWidth="1"/>
    <col min="4" max="4" width="11.125" style="17" bestFit="1" customWidth="1"/>
    <col min="5" max="8" width="8.875" style="17"/>
    <col min="9" max="9" width="11.5" style="17" bestFit="1" customWidth="1"/>
    <col min="10" max="16384" width="8.875" style="17"/>
  </cols>
  <sheetData>
    <row r="1" spans="1:13" s="1" customFormat="1" ht="15" x14ac:dyDescent="0.25">
      <c r="A1" s="77" t="s">
        <v>46</v>
      </c>
      <c r="B1" s="39" t="s">
        <v>57</v>
      </c>
      <c r="C1" s="78" t="s">
        <v>58</v>
      </c>
      <c r="D1" s="34"/>
      <c r="E1" s="34"/>
      <c r="F1" s="44"/>
      <c r="G1" s="3"/>
      <c r="H1" s="3"/>
      <c r="I1" s="3"/>
    </row>
    <row r="2" spans="1:13" s="1" customFormat="1" ht="15" x14ac:dyDescent="0.25">
      <c r="A2" s="43" t="s">
        <v>70</v>
      </c>
      <c r="B2" s="40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 t="shared" ref="F3:H11" si="0">ROUND(E3*1.03,0)</f>
        <v>0</v>
      </c>
      <c r="G3" s="3">
        <f t="shared" si="0"/>
        <v>0</v>
      </c>
      <c r="H3" s="3">
        <f t="shared" si="0"/>
        <v>0</v>
      </c>
      <c r="I3" s="12">
        <f t="shared" ref="I3:I26" si="1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1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12">
        <f t="shared" si="1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1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12">
        <f t="shared" si="1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1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12">
        <f t="shared" si="1"/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 t="shared" si="1"/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12">
        <f t="shared" si="1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1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1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1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ref="I15:I16" si="2">SUM(D15:H15)</f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2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1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1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1"/>
        <v>0</v>
      </c>
    </row>
    <row r="20" spans="1:10" s="1" customFormat="1" ht="15" x14ac:dyDescent="0.25">
      <c r="A20" s="42" t="s">
        <v>69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1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1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1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1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1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1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1"/>
        <v>0</v>
      </c>
    </row>
    <row r="27" spans="1:10" s="1" customFormat="1" ht="15" x14ac:dyDescent="0.25">
      <c r="A27" s="2" t="s">
        <v>26</v>
      </c>
      <c r="B27" s="31" t="s">
        <v>35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2">
        <f>SUM(D27:H27)</f>
        <v>0</v>
      </c>
      <c r="J27" s="2"/>
    </row>
    <row r="28" spans="1:10" s="1" customFormat="1" ht="15" x14ac:dyDescent="0.25">
      <c r="A28" s="31" t="s">
        <v>37</v>
      </c>
      <c r="B28" s="31" t="s">
        <v>36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2">
        <f>SUM(D28:H28)</f>
        <v>0</v>
      </c>
    </row>
    <row r="29" spans="1:10" s="1" customFormat="1" ht="15" x14ac:dyDescent="0.25">
      <c r="A29" s="16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>SUM(E3:E30)-E17-E20-E28-E21</f>
        <v>0</v>
      </c>
      <c r="F32" s="14">
        <f>SUM(F3:F30)-F17-F20-F28-F21</f>
        <v>0</v>
      </c>
      <c r="G32" s="14">
        <f>SUM(G3:G30)-G17-G20-G28-G21</f>
        <v>0</v>
      </c>
      <c r="H32" s="14">
        <f>SUM(H3:H30)-H17-H20-H28-H21</f>
        <v>0</v>
      </c>
      <c r="I32" s="14">
        <f>SUM(D32:H32)</f>
        <v>0</v>
      </c>
    </row>
    <row r="33" spans="1:12" s="1" customFormat="1" ht="15" x14ac:dyDescent="0.25">
      <c r="A33" s="1" t="s">
        <v>15</v>
      </c>
      <c r="B33" s="8">
        <f>'Combined Budgets'!B33</f>
        <v>0.32600000000000001</v>
      </c>
      <c r="C33" s="8"/>
      <c r="D33" s="12">
        <f>D32*$B$33</f>
        <v>0</v>
      </c>
      <c r="E33" s="12">
        <f t="shared" ref="E33:H33" si="3">E32*$B$33</f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A35" s="16"/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s="1" customFormat="1" ht="15" x14ac:dyDescent="0.25">
      <c r="A37" s="20"/>
      <c r="B37" s="20">
        <f>'Combined Budgets'!B37</f>
        <v>0.42857000000000001</v>
      </c>
      <c r="C37" s="20"/>
      <c r="D37" s="76">
        <f>D31*$B$37</f>
        <v>0</v>
      </c>
      <c r="E37" s="76">
        <f t="shared" ref="E37:H37" si="4">E31*$B$37</f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14">
        <f>SUM(D37:H37)</f>
        <v>0</v>
      </c>
    </row>
    <row r="38" spans="1:12" s="1" customFormat="1" ht="15.75" customHeight="1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5">ROUND(E45*1.03,0)</f>
        <v>0</v>
      </c>
      <c r="G45" s="59">
        <f t="shared" si="5"/>
        <v>0</v>
      </c>
      <c r="H45" s="59">
        <v>0</v>
      </c>
      <c r="I45" s="54">
        <f t="shared" ref="I45:I68" si="6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7">ROUND(E45*$C$46,0)</f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6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8">ROUND(E47*1.03,0)</f>
        <v>0</v>
      </c>
      <c r="G47" s="59">
        <f t="shared" si="8"/>
        <v>0</v>
      </c>
      <c r="H47" s="59">
        <v>0</v>
      </c>
      <c r="I47" s="54">
        <f t="shared" si="6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9">ROUND(E47*$C$48,0)</f>
        <v>0</v>
      </c>
      <c r="F48" s="54">
        <f t="shared" si="9"/>
        <v>0</v>
      </c>
      <c r="G48" s="54">
        <f t="shared" si="9"/>
        <v>0</v>
      </c>
      <c r="H48" s="54">
        <f t="shared" si="9"/>
        <v>0</v>
      </c>
      <c r="I48" s="54">
        <f t="shared" si="6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10">ROUND(E49*1.03,0)</f>
        <v>0</v>
      </c>
      <c r="G49" s="59">
        <f t="shared" si="10"/>
        <v>0</v>
      </c>
      <c r="H49" s="59">
        <f t="shared" si="10"/>
        <v>0</v>
      </c>
      <c r="I49" s="54">
        <f t="shared" si="6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1">ROUND(E49*$C$50,0)</f>
        <v>0</v>
      </c>
      <c r="F50" s="54">
        <f t="shared" si="11"/>
        <v>0</v>
      </c>
      <c r="G50" s="54">
        <f t="shared" si="11"/>
        <v>0</v>
      </c>
      <c r="H50" s="54">
        <f t="shared" si="11"/>
        <v>0</v>
      </c>
      <c r="I50" s="54">
        <f t="shared" si="6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2">ROUND(E51*1.03,0)</f>
        <v>0</v>
      </c>
      <c r="G51" s="59">
        <f t="shared" si="12"/>
        <v>0</v>
      </c>
      <c r="H51" s="59">
        <f t="shared" si="12"/>
        <v>0</v>
      </c>
      <c r="I51" s="54">
        <f t="shared" si="6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3">ROUND(E51*$C$52,0)</f>
        <v>0</v>
      </c>
      <c r="F52" s="54">
        <f t="shared" si="13"/>
        <v>0</v>
      </c>
      <c r="G52" s="54">
        <f t="shared" si="13"/>
        <v>0</v>
      </c>
      <c r="H52" s="54">
        <f t="shared" si="13"/>
        <v>0</v>
      </c>
      <c r="I52" s="54">
        <f t="shared" si="6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4">ROUND(E53*1.03,0)</f>
        <v>0</v>
      </c>
      <c r="G53" s="59">
        <f t="shared" si="14"/>
        <v>0</v>
      </c>
      <c r="H53" s="59">
        <v>0</v>
      </c>
      <c r="I53" s="54">
        <f t="shared" si="6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5">ROUND(E53*$C$54,0)</f>
        <v>0</v>
      </c>
      <c r="F54" s="54">
        <f t="shared" si="15"/>
        <v>0</v>
      </c>
      <c r="G54" s="54">
        <f t="shared" si="15"/>
        <v>0</v>
      </c>
      <c r="H54" s="54">
        <f t="shared" si="15"/>
        <v>0</v>
      </c>
      <c r="I54" s="54">
        <f t="shared" si="6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6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6">ROUND(E55*$C$56,0)</f>
        <v>0</v>
      </c>
      <c r="F56" s="54">
        <f t="shared" si="16"/>
        <v>0</v>
      </c>
      <c r="G56" s="54">
        <f t="shared" si="16"/>
        <v>0</v>
      </c>
      <c r="H56" s="54">
        <f t="shared" si="16"/>
        <v>0</v>
      </c>
      <c r="I56" s="54">
        <f t="shared" si="6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6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7">ROUND(E57*$C$58,0)</f>
        <v>0</v>
      </c>
      <c r="F58" s="54">
        <f t="shared" si="17"/>
        <v>0</v>
      </c>
      <c r="G58" s="54">
        <f t="shared" si="17"/>
        <v>0</v>
      </c>
      <c r="H58" s="54">
        <f t="shared" si="17"/>
        <v>0</v>
      </c>
      <c r="I58" s="54">
        <f t="shared" si="6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6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6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6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6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6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6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6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6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6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6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8">SUM(E45:E69)-E59-E62-E63</f>
        <v>0</v>
      </c>
      <c r="F71" s="69">
        <f t="shared" si="18"/>
        <v>0</v>
      </c>
      <c r="G71" s="69">
        <f t="shared" si="18"/>
        <v>0</v>
      </c>
      <c r="H71" s="69">
        <f t="shared" si="18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B33</f>
        <v>0.32600000000000001</v>
      </c>
      <c r="C72" s="8"/>
      <c r="D72" s="54">
        <f>ROUND(D71*$B$72,0)</f>
        <v>0</v>
      </c>
      <c r="E72" s="54">
        <f t="shared" ref="E72:H72" si="19">ROUND(E71*$B$72,0)</f>
        <v>0</v>
      </c>
      <c r="F72" s="54">
        <f t="shared" si="19"/>
        <v>0</v>
      </c>
      <c r="G72" s="54">
        <f t="shared" si="19"/>
        <v>0</v>
      </c>
      <c r="H72" s="54">
        <f t="shared" si="19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B37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20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20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1">E73+E75+E76</f>
        <v>0</v>
      </c>
      <c r="F77" s="72">
        <f t="shared" si="21"/>
        <v>0</v>
      </c>
      <c r="G77" s="72">
        <f t="shared" si="21"/>
        <v>0</v>
      </c>
      <c r="H77" s="72">
        <f t="shared" si="21"/>
        <v>0</v>
      </c>
      <c r="I77" s="70">
        <f t="shared" si="20"/>
        <v>0</v>
      </c>
    </row>
    <row r="78" spans="1:12" ht="16.5" hidden="1" thickTop="1" x14ac:dyDescent="0.25"/>
  </sheetData>
  <sheetProtection deleteColumns="0" deleteRows="0" selectLockedCells="1"/>
  <mergeCells count="1">
    <mergeCell ref="K4:M4"/>
  </mergeCells>
  <pageMargins left="0.25" right="0.25" top="0.75" bottom="0.75" header="0.3" footer="0.3"/>
  <pageSetup scale="65" fitToHeight="0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8"/>
  <sheetViews>
    <sheetView zoomScaleNormal="100" workbookViewId="0">
      <selection activeCell="A7" sqref="A7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1.75" style="17" bestFit="1" customWidth="1"/>
    <col min="5" max="8" width="8.875" style="17"/>
    <col min="9" max="9" width="11.5" style="17" bestFit="1" customWidth="1"/>
    <col min="10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4"/>
      <c r="F1" s="3"/>
      <c r="G1" s="3"/>
      <c r="H1" s="3"/>
      <c r="I1" s="3"/>
    </row>
    <row r="2" spans="1:13" s="1" customFormat="1" ht="15" x14ac:dyDescent="0.25">
      <c r="A2" s="4" t="s">
        <v>3</v>
      </c>
      <c r="B2" s="40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 t="shared" ref="F3:H13" si="0">ROUND(E3*1.03,0)</f>
        <v>0</v>
      </c>
      <c r="G3" s="3">
        <f t="shared" si="0"/>
        <v>0</v>
      </c>
      <c r="H3" s="3">
        <f t="shared" si="0"/>
        <v>0</v>
      </c>
      <c r="I3" s="12">
        <f t="shared" ref="I3:I26" si="1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1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12">
        <f t="shared" si="1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1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12">
        <f t="shared" si="1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1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12">
        <f t="shared" si="1"/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 t="shared" si="1"/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12">
        <f t="shared" si="1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1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12">
        <f t="shared" si="1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>SUM(D14:H14)</f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1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1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1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1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1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1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1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1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1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1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1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1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16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>SUM(E3:E30)-E17-E20-E28-E21</f>
        <v>0</v>
      </c>
      <c r="F32" s="14">
        <f>SUM(F3:F30)-F17-F20-F28-F21</f>
        <v>0</v>
      </c>
      <c r="G32" s="14">
        <f>SUM(G3:G30)-G17-G20-G28-G21</f>
        <v>0</v>
      </c>
      <c r="H32" s="14">
        <f>SUM(H3:H30)-H17-H20-H28-H21</f>
        <v>0</v>
      </c>
      <c r="I32" s="14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A35" s="16"/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s="1" customFormat="1" ht="15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s="1" customFormat="1" ht="15.75" customHeight="1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89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6">ROUND(E57*$C$58,0)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5" fitToHeight="0" orientation="portrait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8"/>
  <sheetViews>
    <sheetView topLeftCell="A20" zoomScaleNormal="100" workbookViewId="0">
      <selection activeCell="A40" sqref="A40:XFD40"/>
    </sheetView>
  </sheetViews>
  <sheetFormatPr defaultColWidth="8.875" defaultRowHeight="15.75" x14ac:dyDescent="0.25"/>
  <cols>
    <col min="1" max="1" width="29.375" style="17" customWidth="1"/>
    <col min="2" max="2" width="10.125" style="17" bestFit="1" customWidth="1"/>
    <col min="3" max="3" width="12.625" style="17" bestFit="1" customWidth="1"/>
    <col min="4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4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 t="shared" ref="F3:H13" si="0">ROUND(E3*1.03,0)</f>
        <v>0</v>
      </c>
      <c r="G3" s="3">
        <f t="shared" si="0"/>
        <v>0</v>
      </c>
      <c r="H3" s="3">
        <f t="shared" si="0"/>
        <v>0</v>
      </c>
      <c r="I3" s="12">
        <f t="shared" ref="I3:I20" si="1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1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12">
        <f t="shared" si="1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1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12">
        <f t="shared" si="1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1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12">
        <f t="shared" si="1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1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12">
        <f t="shared" si="1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>SUM(D14:H14)</f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1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1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1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1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1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1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ref="I21:I26" si="2">SUM(D21:H21)</f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2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2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2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2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2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16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>SUM(E3:E30)-E17-E20-E28-E21</f>
        <v>0</v>
      </c>
      <c r="F32" s="14">
        <f>SUM(F3:F30)-F17-F20-F28-F21</f>
        <v>0</v>
      </c>
      <c r="G32" s="14">
        <f>SUM(G3:G30)-G17-G20-G28-G21</f>
        <v>0</v>
      </c>
      <c r="H32" s="14">
        <f>SUM(H3:H30)-H17-H20-H28-H21</f>
        <v>0</v>
      </c>
      <c r="I32" s="14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3">E32*$B$33</f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s="1" customFormat="1" ht="15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4">E31*$B$37</f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>SUM(D37:H37)</f>
        <v>0</v>
      </c>
    </row>
    <row r="38" spans="1:12" s="1" customFormat="1" ht="15.75" customHeight="1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5">ROUND(E45*1.03,0)</f>
        <v>0</v>
      </c>
      <c r="G45" s="59">
        <f t="shared" si="5"/>
        <v>0</v>
      </c>
      <c r="H45" s="59">
        <v>0</v>
      </c>
      <c r="I45" s="54">
        <f t="shared" ref="I45:I68" si="6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7">ROUND(E45*$C$46,0)</f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6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8">ROUND(E47*1.03,0)</f>
        <v>0</v>
      </c>
      <c r="G47" s="59">
        <f t="shared" si="8"/>
        <v>0</v>
      </c>
      <c r="H47" s="59">
        <v>0</v>
      </c>
      <c r="I47" s="54">
        <f t="shared" si="6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9">ROUND(E47*$C$48,0)</f>
        <v>0</v>
      </c>
      <c r="F48" s="54">
        <f t="shared" si="9"/>
        <v>0</v>
      </c>
      <c r="G48" s="54">
        <f t="shared" si="9"/>
        <v>0</v>
      </c>
      <c r="H48" s="54">
        <f t="shared" si="9"/>
        <v>0</v>
      </c>
      <c r="I48" s="54">
        <f t="shared" si="6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10">ROUND(E49*1.03,0)</f>
        <v>0</v>
      </c>
      <c r="G49" s="59">
        <f t="shared" si="10"/>
        <v>0</v>
      </c>
      <c r="H49" s="59">
        <f t="shared" si="10"/>
        <v>0</v>
      </c>
      <c r="I49" s="54">
        <f t="shared" si="6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1">ROUND(E49*$C$50,0)</f>
        <v>0</v>
      </c>
      <c r="F50" s="54">
        <f t="shared" si="11"/>
        <v>0</v>
      </c>
      <c r="G50" s="54">
        <f t="shared" si="11"/>
        <v>0</v>
      </c>
      <c r="H50" s="54">
        <f t="shared" si="11"/>
        <v>0</v>
      </c>
      <c r="I50" s="54">
        <f t="shared" si="6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2">ROUND(E51*1.03,0)</f>
        <v>0</v>
      </c>
      <c r="G51" s="59">
        <f t="shared" si="12"/>
        <v>0</v>
      </c>
      <c r="H51" s="59">
        <f t="shared" si="12"/>
        <v>0</v>
      </c>
      <c r="I51" s="54">
        <f t="shared" si="6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3">ROUND(E51*$C$52,0)</f>
        <v>0</v>
      </c>
      <c r="F52" s="54">
        <f t="shared" si="13"/>
        <v>0</v>
      </c>
      <c r="G52" s="54">
        <f t="shared" si="13"/>
        <v>0</v>
      </c>
      <c r="H52" s="54">
        <f t="shared" si="13"/>
        <v>0</v>
      </c>
      <c r="I52" s="54">
        <f t="shared" si="6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4">ROUND(E53*1.03,0)</f>
        <v>0</v>
      </c>
      <c r="G53" s="59">
        <f t="shared" si="14"/>
        <v>0</v>
      </c>
      <c r="H53" s="59">
        <v>0</v>
      </c>
      <c r="I53" s="54">
        <f t="shared" si="6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5">ROUND(E53*$C$54,0)</f>
        <v>0</v>
      </c>
      <c r="F54" s="54">
        <f t="shared" si="15"/>
        <v>0</v>
      </c>
      <c r="G54" s="54">
        <f t="shared" si="15"/>
        <v>0</v>
      </c>
      <c r="H54" s="54">
        <f t="shared" si="15"/>
        <v>0</v>
      </c>
      <c r="I54" s="54">
        <f t="shared" si="6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6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6">ROUND(E55*$C$56,0)</f>
        <v>0</v>
      </c>
      <c r="F56" s="54">
        <f t="shared" si="16"/>
        <v>0</v>
      </c>
      <c r="G56" s="54">
        <f t="shared" si="16"/>
        <v>0</v>
      </c>
      <c r="H56" s="54">
        <f t="shared" si="16"/>
        <v>0</v>
      </c>
      <c r="I56" s="54">
        <f t="shared" si="6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6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7">ROUND(E57*$C$58,0)</f>
        <v>0</v>
      </c>
      <c r="F58" s="54">
        <f t="shared" si="17"/>
        <v>0</v>
      </c>
      <c r="G58" s="54">
        <f t="shared" si="17"/>
        <v>0</v>
      </c>
      <c r="H58" s="54">
        <f t="shared" si="17"/>
        <v>0</v>
      </c>
      <c r="I58" s="54">
        <f t="shared" si="6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6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6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6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6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6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6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6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6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6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6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8">SUM(E45:E69)-E59-E62-E63</f>
        <v>0</v>
      </c>
      <c r="F71" s="69">
        <f t="shared" si="18"/>
        <v>0</v>
      </c>
      <c r="G71" s="69">
        <f t="shared" si="18"/>
        <v>0</v>
      </c>
      <c r="H71" s="69">
        <f t="shared" si="18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9">ROUND(E71*$B$72,0)</f>
        <v>0</v>
      </c>
      <c r="F72" s="54">
        <f t="shared" si="19"/>
        <v>0</v>
      </c>
      <c r="G72" s="54">
        <f t="shared" si="19"/>
        <v>0</v>
      </c>
      <c r="H72" s="54">
        <f t="shared" si="19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20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20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1">E73+E75+E76</f>
        <v>0</v>
      </c>
      <c r="F77" s="72">
        <f t="shared" si="21"/>
        <v>0</v>
      </c>
      <c r="G77" s="72">
        <f t="shared" si="21"/>
        <v>0</v>
      </c>
      <c r="H77" s="72">
        <f t="shared" si="21"/>
        <v>0</v>
      </c>
      <c r="I77" s="70">
        <f t="shared" si="20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7" fitToHeight="0" orientation="portrait" r:id="rId1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8"/>
  <sheetViews>
    <sheetView topLeftCell="A20" zoomScaleNormal="100" workbookViewId="0">
      <selection activeCell="A40" sqref="A40:XFD40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5" width="9.375" style="17" bestFit="1" customWidth="1"/>
    <col min="6" max="7" width="13.75" style="17" bestFit="1" customWidth="1"/>
    <col min="8" max="8" width="11.125" style="17" bestFit="1" customWidth="1"/>
    <col min="9" max="9" width="13.75" style="17" bestFit="1" customWidth="1"/>
    <col min="10" max="10" width="8.875" style="17"/>
    <col min="11" max="11" width="10.125" style="17" customWidth="1"/>
    <col min="12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4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0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v>0</v>
      </c>
      <c r="I9" s="12">
        <f>SUM(D9:H9)</f>
        <v>0</v>
      </c>
      <c r="K9" s="24"/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ref="I21:I26" si="1">SUM(D21:H21)</f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1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1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1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1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1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16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2">SUM(E3:E30)-E17-E20-E28-E21</f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14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3">E32*$B$33</f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s="1" customFormat="1" ht="15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4">E31*$B$37</f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>SUM(D37:H37)</f>
        <v>0</v>
      </c>
    </row>
    <row r="38" spans="1:12" s="1" customFormat="1" ht="15.75" customHeight="1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5">ROUND(E45*1.03,0)</f>
        <v>0</v>
      </c>
      <c r="G45" s="59">
        <f t="shared" si="5"/>
        <v>0</v>
      </c>
      <c r="H45" s="59">
        <v>0</v>
      </c>
      <c r="I45" s="54">
        <f t="shared" ref="I45:I68" si="6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7">ROUND(E45*$C$46,0)</f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6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8">ROUND(E47*1.03,0)</f>
        <v>0</v>
      </c>
      <c r="G47" s="59">
        <f t="shared" si="8"/>
        <v>0</v>
      </c>
      <c r="H47" s="59">
        <v>0</v>
      </c>
      <c r="I47" s="54">
        <f t="shared" si="6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9">ROUND(E47*$C$48,0)</f>
        <v>0</v>
      </c>
      <c r="F48" s="54">
        <f t="shared" si="9"/>
        <v>0</v>
      </c>
      <c r="G48" s="54">
        <f t="shared" si="9"/>
        <v>0</v>
      </c>
      <c r="H48" s="54">
        <f t="shared" si="9"/>
        <v>0</v>
      </c>
      <c r="I48" s="54">
        <f t="shared" si="6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10">ROUND(E49*1.03,0)</f>
        <v>0</v>
      </c>
      <c r="G49" s="59">
        <f t="shared" si="10"/>
        <v>0</v>
      </c>
      <c r="H49" s="59">
        <f t="shared" si="10"/>
        <v>0</v>
      </c>
      <c r="I49" s="54">
        <f t="shared" si="6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1">ROUND(E49*$C$50,0)</f>
        <v>0</v>
      </c>
      <c r="F50" s="54">
        <f t="shared" si="11"/>
        <v>0</v>
      </c>
      <c r="G50" s="54">
        <f t="shared" si="11"/>
        <v>0</v>
      </c>
      <c r="H50" s="54">
        <f t="shared" si="11"/>
        <v>0</v>
      </c>
      <c r="I50" s="54">
        <f t="shared" si="6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2">ROUND(E51*1.03,0)</f>
        <v>0</v>
      </c>
      <c r="G51" s="59">
        <f t="shared" si="12"/>
        <v>0</v>
      </c>
      <c r="H51" s="59">
        <f t="shared" si="12"/>
        <v>0</v>
      </c>
      <c r="I51" s="54">
        <f t="shared" si="6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3">ROUND(E51*$C$52,0)</f>
        <v>0</v>
      </c>
      <c r="F52" s="54">
        <f t="shared" si="13"/>
        <v>0</v>
      </c>
      <c r="G52" s="54">
        <f t="shared" si="13"/>
        <v>0</v>
      </c>
      <c r="H52" s="54">
        <f t="shared" si="13"/>
        <v>0</v>
      </c>
      <c r="I52" s="54">
        <f t="shared" si="6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4">ROUND(E53*1.03,0)</f>
        <v>0</v>
      </c>
      <c r="G53" s="59">
        <f t="shared" si="14"/>
        <v>0</v>
      </c>
      <c r="H53" s="59">
        <v>0</v>
      </c>
      <c r="I53" s="54">
        <f t="shared" si="6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5">ROUND(E53*$C$54,0)</f>
        <v>0</v>
      </c>
      <c r="F54" s="54">
        <f t="shared" si="15"/>
        <v>0</v>
      </c>
      <c r="G54" s="54">
        <f t="shared" si="15"/>
        <v>0</v>
      </c>
      <c r="H54" s="54">
        <f t="shared" si="15"/>
        <v>0</v>
      </c>
      <c r="I54" s="54">
        <f t="shared" si="6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6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6">ROUND(E55*$C$56,0)</f>
        <v>0</v>
      </c>
      <c r="F56" s="54">
        <f t="shared" si="16"/>
        <v>0</v>
      </c>
      <c r="G56" s="54">
        <f t="shared" si="16"/>
        <v>0</v>
      </c>
      <c r="H56" s="54">
        <f t="shared" si="16"/>
        <v>0</v>
      </c>
      <c r="I56" s="54">
        <f t="shared" si="6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6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7">ROUND(E57*$C$58,0)</f>
        <v>0</v>
      </c>
      <c r="F58" s="54">
        <f t="shared" si="17"/>
        <v>0</v>
      </c>
      <c r="G58" s="54">
        <f t="shared" si="17"/>
        <v>0</v>
      </c>
      <c r="H58" s="54">
        <f t="shared" si="17"/>
        <v>0</v>
      </c>
      <c r="I58" s="54">
        <f t="shared" si="6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6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6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6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6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6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6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6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6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6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6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8">SUM(E45:E69)-E59-E62-E63</f>
        <v>0</v>
      </c>
      <c r="F71" s="69">
        <f t="shared" si="18"/>
        <v>0</v>
      </c>
      <c r="G71" s="69">
        <f t="shared" si="18"/>
        <v>0</v>
      </c>
      <c r="H71" s="69">
        <f t="shared" si="18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9">ROUND(E71*$B$72,0)</f>
        <v>0</v>
      </c>
      <c r="F72" s="54">
        <f t="shared" si="19"/>
        <v>0</v>
      </c>
      <c r="G72" s="54">
        <f t="shared" si="19"/>
        <v>0</v>
      </c>
      <c r="H72" s="54">
        <f t="shared" si="19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20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20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1">E73+E75+E76</f>
        <v>0</v>
      </c>
      <c r="F77" s="72">
        <f t="shared" si="21"/>
        <v>0</v>
      </c>
      <c r="G77" s="72">
        <f t="shared" si="21"/>
        <v>0</v>
      </c>
      <c r="H77" s="72">
        <f t="shared" si="21"/>
        <v>0</v>
      </c>
      <c r="I77" s="70">
        <f t="shared" si="20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58" fitToHeight="0" orientation="portrait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8"/>
  <sheetViews>
    <sheetView topLeftCell="A24" zoomScaleNormal="100" workbookViewId="0">
      <selection activeCell="A40" sqref="A40:XFD40"/>
    </sheetView>
  </sheetViews>
  <sheetFormatPr defaultColWidth="8.875" defaultRowHeight="15.75" x14ac:dyDescent="0.25"/>
  <cols>
    <col min="1" max="1" width="29.375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4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0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ref="I21:I26" si="1">SUM(D21:H21)</f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1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1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1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1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1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2">SUM(E3:E30)-E17-E20-E28-E21</f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3">E32*$B$33</f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4">E31*$B$37</f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5">ROUND(E45*1.03,0)</f>
        <v>0</v>
      </c>
      <c r="G45" s="59">
        <f t="shared" si="5"/>
        <v>0</v>
      </c>
      <c r="H45" s="59">
        <v>0</v>
      </c>
      <c r="I45" s="54">
        <f t="shared" ref="I45:I68" si="6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7">ROUND(E45*$C$46,0)</f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6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8">ROUND(E47*1.03,0)</f>
        <v>0</v>
      </c>
      <c r="G47" s="59">
        <f t="shared" si="8"/>
        <v>0</v>
      </c>
      <c r="H47" s="59">
        <v>0</v>
      </c>
      <c r="I47" s="54">
        <f t="shared" si="6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9">ROUND(E47*$C$48,0)</f>
        <v>0</v>
      </c>
      <c r="F48" s="54">
        <f t="shared" si="9"/>
        <v>0</v>
      </c>
      <c r="G48" s="54">
        <f t="shared" si="9"/>
        <v>0</v>
      </c>
      <c r="H48" s="54">
        <f t="shared" si="9"/>
        <v>0</v>
      </c>
      <c r="I48" s="54">
        <f t="shared" si="6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10">ROUND(E49*1.03,0)</f>
        <v>0</v>
      </c>
      <c r="G49" s="59">
        <f t="shared" si="10"/>
        <v>0</v>
      </c>
      <c r="H49" s="59">
        <f t="shared" si="10"/>
        <v>0</v>
      </c>
      <c r="I49" s="54">
        <f t="shared" si="6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1">ROUND(E49*$C$50,0)</f>
        <v>0</v>
      </c>
      <c r="F50" s="54">
        <f t="shared" si="11"/>
        <v>0</v>
      </c>
      <c r="G50" s="54">
        <f t="shared" si="11"/>
        <v>0</v>
      </c>
      <c r="H50" s="54">
        <f t="shared" si="11"/>
        <v>0</v>
      </c>
      <c r="I50" s="54">
        <f t="shared" si="6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2">ROUND(E51*1.03,0)</f>
        <v>0</v>
      </c>
      <c r="G51" s="59">
        <f t="shared" si="12"/>
        <v>0</v>
      </c>
      <c r="H51" s="59">
        <f t="shared" si="12"/>
        <v>0</v>
      </c>
      <c r="I51" s="54">
        <f t="shared" si="6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3">ROUND(E51*$C$52,0)</f>
        <v>0</v>
      </c>
      <c r="F52" s="54">
        <f t="shared" si="13"/>
        <v>0</v>
      </c>
      <c r="G52" s="54">
        <f t="shared" si="13"/>
        <v>0</v>
      </c>
      <c r="H52" s="54">
        <f t="shared" si="13"/>
        <v>0</v>
      </c>
      <c r="I52" s="54">
        <f t="shared" si="6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4">ROUND(E53*1.03,0)</f>
        <v>0</v>
      </c>
      <c r="G53" s="59">
        <f t="shared" si="14"/>
        <v>0</v>
      </c>
      <c r="H53" s="59">
        <v>0</v>
      </c>
      <c r="I53" s="54">
        <f t="shared" si="6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5">ROUND(E53*$C$54,0)</f>
        <v>0</v>
      </c>
      <c r="F54" s="54">
        <f t="shared" si="15"/>
        <v>0</v>
      </c>
      <c r="G54" s="54">
        <f t="shared" si="15"/>
        <v>0</v>
      </c>
      <c r="H54" s="54">
        <f t="shared" si="15"/>
        <v>0</v>
      </c>
      <c r="I54" s="54">
        <f t="shared" si="6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6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6">ROUND(E55*$C$56,0)</f>
        <v>0</v>
      </c>
      <c r="F56" s="54">
        <f t="shared" si="16"/>
        <v>0</v>
      </c>
      <c r="G56" s="54">
        <f t="shared" si="16"/>
        <v>0</v>
      </c>
      <c r="H56" s="54">
        <f t="shared" si="16"/>
        <v>0</v>
      </c>
      <c r="I56" s="54">
        <f t="shared" si="6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6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7">ROUND(E57*$C$58,0)</f>
        <v>0</v>
      </c>
      <c r="F58" s="54">
        <f t="shared" si="17"/>
        <v>0</v>
      </c>
      <c r="G58" s="54">
        <f t="shared" si="17"/>
        <v>0</v>
      </c>
      <c r="H58" s="54">
        <f t="shared" si="17"/>
        <v>0</v>
      </c>
      <c r="I58" s="54">
        <f t="shared" si="6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6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6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6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6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6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6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6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6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6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6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8">SUM(E45:E69)-E59-E62-E63</f>
        <v>0</v>
      </c>
      <c r="F71" s="69">
        <f t="shared" si="18"/>
        <v>0</v>
      </c>
      <c r="G71" s="69">
        <f t="shared" si="18"/>
        <v>0</v>
      </c>
      <c r="H71" s="69">
        <f t="shared" si="18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9">ROUND(E71*$B$72,0)</f>
        <v>0</v>
      </c>
      <c r="F72" s="54">
        <f t="shared" si="19"/>
        <v>0</v>
      </c>
      <c r="G72" s="54">
        <f t="shared" si="19"/>
        <v>0</v>
      </c>
      <c r="H72" s="54">
        <f t="shared" si="19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20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20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1">E73+E75+E76</f>
        <v>0</v>
      </c>
      <c r="F77" s="72">
        <f t="shared" si="21"/>
        <v>0</v>
      </c>
      <c r="G77" s="72">
        <f t="shared" si="21"/>
        <v>0</v>
      </c>
      <c r="H77" s="72">
        <f t="shared" si="21"/>
        <v>0</v>
      </c>
      <c r="I77" s="70">
        <f t="shared" si="20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6" fitToHeight="0" orientation="portrait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78"/>
  <sheetViews>
    <sheetView topLeftCell="A24" zoomScaleNormal="100" workbookViewId="0">
      <selection activeCell="A40" sqref="A40:XFD40"/>
    </sheetView>
  </sheetViews>
  <sheetFormatPr defaultColWidth="8.875" defaultRowHeight="15.75" x14ac:dyDescent="0.25"/>
  <cols>
    <col min="1" max="1" width="29.75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6">ROUND(E57*$C$58,0)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6" fitToHeight="0" orientation="portrait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8"/>
  <sheetViews>
    <sheetView topLeftCell="A24" zoomScaleNormal="100" workbookViewId="0">
      <selection activeCell="A40" sqref="A40:XFD40"/>
    </sheetView>
  </sheetViews>
  <sheetFormatPr defaultColWidth="8.875" defaultRowHeight="15.75" x14ac:dyDescent="0.25"/>
  <cols>
    <col min="1" max="1" width="29.625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6">ROUND(E57*$C$58,0)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6" fitToHeight="0" orientation="portrait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8"/>
  <sheetViews>
    <sheetView topLeftCell="A24" zoomScaleNormal="100" workbookViewId="0">
      <selection activeCell="A40" sqref="A40:XFD40"/>
    </sheetView>
  </sheetViews>
  <sheetFormatPr defaultColWidth="8.875" defaultRowHeight="15.75" x14ac:dyDescent="0.25"/>
  <cols>
    <col min="1" max="1" width="29" style="17" customWidth="1"/>
    <col min="2" max="2" width="10.125" style="17" bestFit="1" customWidth="1"/>
    <col min="3" max="3" width="12.625" style="17" bestFit="1" customWidth="1"/>
    <col min="4" max="4" width="12.375" style="17" bestFit="1" customWidth="1"/>
    <col min="5" max="16384" width="8.875" style="17"/>
  </cols>
  <sheetData>
    <row r="1" spans="1:13" s="1" customFormat="1" ht="15" x14ac:dyDescent="0.25">
      <c r="A1" s="77" t="s">
        <v>32</v>
      </c>
      <c r="B1" s="39" t="s">
        <v>57</v>
      </c>
      <c r="C1" s="34" t="s">
        <v>45</v>
      </c>
      <c r="D1" s="34"/>
      <c r="E1" s="3"/>
      <c r="F1" s="3"/>
      <c r="G1" s="3"/>
      <c r="H1" s="3"/>
      <c r="I1" s="3"/>
    </row>
    <row r="2" spans="1:13" s="1" customFormat="1" ht="15" x14ac:dyDescent="0.25">
      <c r="A2" s="4" t="s">
        <v>3</v>
      </c>
      <c r="B2" s="26"/>
      <c r="C2" s="27" t="s">
        <v>28</v>
      </c>
      <c r="D2" s="5" t="s">
        <v>0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</row>
    <row r="3" spans="1:13" s="1" customFormat="1" thickBot="1" x14ac:dyDescent="0.3">
      <c r="A3" s="39" t="s">
        <v>61</v>
      </c>
      <c r="B3" s="30">
        <v>0</v>
      </c>
      <c r="C3" s="29">
        <v>0</v>
      </c>
      <c r="D3" s="3">
        <f>(C3/12)*B3</f>
        <v>0</v>
      </c>
      <c r="E3" s="3">
        <f>ROUND(D3*1.03,0)</f>
        <v>0</v>
      </c>
      <c r="F3" s="3">
        <f>ROUND(E3*1.03,0)</f>
        <v>0</v>
      </c>
      <c r="G3" s="3">
        <f>ROUND(F3*1.03,0)</f>
        <v>0</v>
      </c>
      <c r="H3" s="3">
        <f>ROUND(G3*1.03,0)</f>
        <v>0</v>
      </c>
      <c r="I3" s="12">
        <f t="shared" ref="I3:I26" si="0">SUM(D3:H3)</f>
        <v>0</v>
      </c>
    </row>
    <row r="4" spans="1:13" s="1" customFormat="1" ht="17.25" thickTop="1" thickBot="1" x14ac:dyDescent="0.3">
      <c r="A4" s="2" t="s">
        <v>21</v>
      </c>
      <c r="C4" s="28">
        <v>0.26800000000000002</v>
      </c>
      <c r="D4" s="12">
        <f>ROUND(D3*$C$4,0)</f>
        <v>0</v>
      </c>
      <c r="E4" s="12">
        <f>ROUND(E3*$C$4,0)</f>
        <v>0</v>
      </c>
      <c r="F4" s="12">
        <f>ROUND(F3*$C$4,0)</f>
        <v>0</v>
      </c>
      <c r="G4" s="12">
        <f>ROUND(G3*$C$4,0)</f>
        <v>0</v>
      </c>
      <c r="H4" s="12">
        <f>ROUND(H3*$C$4,0)</f>
        <v>0</v>
      </c>
      <c r="I4" s="12">
        <f t="shared" si="0"/>
        <v>0</v>
      </c>
      <c r="K4" s="95" t="s">
        <v>71</v>
      </c>
      <c r="L4" s="96"/>
      <c r="M4" s="97"/>
    </row>
    <row r="5" spans="1:13" s="1" customFormat="1" ht="60.75" thickBot="1" x14ac:dyDescent="0.3">
      <c r="A5" s="39" t="s">
        <v>62</v>
      </c>
      <c r="B5" s="30">
        <v>0</v>
      </c>
      <c r="C5" s="29">
        <f>13*2085.6</f>
        <v>27112.799999999999</v>
      </c>
      <c r="D5" s="3">
        <f>(C5/12)*B5</f>
        <v>0</v>
      </c>
      <c r="E5" s="3">
        <f>ROUND(D5*1.03,0)</f>
        <v>0</v>
      </c>
      <c r="F5" s="3">
        <f>ROUND(E5*1.03,0)</f>
        <v>0</v>
      </c>
      <c r="G5" s="3">
        <f>ROUND(F5*1.03,0)</f>
        <v>0</v>
      </c>
      <c r="H5" s="3">
        <f>ROUND(G5*1.03,0)</f>
        <v>0</v>
      </c>
      <c r="I5" s="12">
        <f t="shared" si="0"/>
        <v>0</v>
      </c>
      <c r="K5" s="45" t="s">
        <v>72</v>
      </c>
      <c r="L5" s="46" t="s">
        <v>73</v>
      </c>
      <c r="M5" s="47" t="s">
        <v>74</v>
      </c>
    </row>
    <row r="6" spans="1:13" s="1" customFormat="1" thickBot="1" x14ac:dyDescent="0.3">
      <c r="A6" s="2" t="s">
        <v>21</v>
      </c>
      <c r="C6" s="28">
        <v>0.35699999999999998</v>
      </c>
      <c r="D6" s="12">
        <f>ROUND(D5*$C$6,0)</f>
        <v>0</v>
      </c>
      <c r="E6" s="12">
        <f>ROUND(E5*$C$6,0)</f>
        <v>0</v>
      </c>
      <c r="F6" s="12">
        <f>ROUND(F5*$C$6,0)</f>
        <v>0</v>
      </c>
      <c r="G6" s="12">
        <f>ROUND(G5*$C$6,0)</f>
        <v>0</v>
      </c>
      <c r="H6" s="12">
        <f>ROUND(H5*$C$6,0)</f>
        <v>0</v>
      </c>
      <c r="I6" s="12">
        <f t="shared" si="0"/>
        <v>0</v>
      </c>
      <c r="K6" s="48">
        <v>0</v>
      </c>
      <c r="L6" s="49">
        <v>0</v>
      </c>
      <c r="M6" s="50">
        <f>K6*L6</f>
        <v>0</v>
      </c>
    </row>
    <row r="7" spans="1:13" s="1" customFormat="1" thickTop="1" x14ac:dyDescent="0.25">
      <c r="A7" s="39" t="s">
        <v>63</v>
      </c>
      <c r="B7" s="30">
        <v>0</v>
      </c>
      <c r="C7" s="29">
        <v>0</v>
      </c>
      <c r="D7" s="3">
        <f>(C7/12)*B7</f>
        <v>0</v>
      </c>
      <c r="E7" s="3">
        <f>ROUND(D7*1.03,0)</f>
        <v>0</v>
      </c>
      <c r="F7" s="3">
        <f>ROUND(E7*1.03,0)</f>
        <v>0</v>
      </c>
      <c r="G7" s="3">
        <f>ROUND(F7*1.03,0)</f>
        <v>0</v>
      </c>
      <c r="H7" s="3">
        <f>ROUND(G7*1.03,0)</f>
        <v>0</v>
      </c>
      <c r="I7" s="12">
        <f t="shared" si="0"/>
        <v>0</v>
      </c>
    </row>
    <row r="8" spans="1:13" s="1" customFormat="1" ht="15" x14ac:dyDescent="0.25">
      <c r="A8" s="2" t="s">
        <v>21</v>
      </c>
      <c r="C8" s="28">
        <v>0.48599999999999999</v>
      </c>
      <c r="D8" s="12">
        <f>ROUND(D7*$C$8,0)</f>
        <v>0</v>
      </c>
      <c r="E8" s="12">
        <f>ROUND(E7*$C$8,0)</f>
        <v>0</v>
      </c>
      <c r="F8" s="12">
        <f>ROUND(F7*$C$8,0)</f>
        <v>0</v>
      </c>
      <c r="G8" s="12">
        <f>ROUND(G7*$C$8,0)</f>
        <v>0</v>
      </c>
      <c r="H8" s="12">
        <f>ROUND(H7*$C$8,0)</f>
        <v>0</v>
      </c>
      <c r="I8" s="12">
        <f t="shared" si="0"/>
        <v>0</v>
      </c>
    </row>
    <row r="9" spans="1:13" s="1" customFormat="1" ht="15" x14ac:dyDescent="0.25">
      <c r="A9" s="39" t="s">
        <v>64</v>
      </c>
      <c r="B9" s="30">
        <v>0</v>
      </c>
      <c r="C9" s="29">
        <v>47476</v>
      </c>
      <c r="D9" s="3">
        <f>(C9/12)*B9</f>
        <v>0</v>
      </c>
      <c r="E9" s="3">
        <f>ROUND(D9*1.03,0)</f>
        <v>0</v>
      </c>
      <c r="F9" s="3">
        <f>ROUND(E9*1.03,0)</f>
        <v>0</v>
      </c>
      <c r="G9" s="3">
        <f>ROUND(F9*1.03,0)</f>
        <v>0</v>
      </c>
      <c r="H9" s="3">
        <f>ROUND(G9*1.03,0)</f>
        <v>0</v>
      </c>
      <c r="I9" s="12">
        <f>SUM(D9:H9)</f>
        <v>0</v>
      </c>
    </row>
    <row r="10" spans="1:13" s="1" customFormat="1" ht="15" x14ac:dyDescent="0.25">
      <c r="A10" s="2" t="s">
        <v>21</v>
      </c>
      <c r="C10" s="28">
        <v>0.121</v>
      </c>
      <c r="D10" s="12">
        <f>ROUND(D9*$C$10,0)</f>
        <v>0</v>
      </c>
      <c r="E10" s="12">
        <f>ROUND(E9*$C$10,0)</f>
        <v>0</v>
      </c>
      <c r="F10" s="12">
        <f>ROUND(F9*$C$10,0)</f>
        <v>0</v>
      </c>
      <c r="G10" s="12">
        <f>ROUND(G9*$C$10,0)</f>
        <v>0</v>
      </c>
      <c r="H10" s="12">
        <f>ROUND(H9*$C$10,0)</f>
        <v>0</v>
      </c>
      <c r="I10" s="12">
        <f>SUM(D10:H10)</f>
        <v>0</v>
      </c>
    </row>
    <row r="11" spans="1:13" s="1" customFormat="1" ht="15" x14ac:dyDescent="0.25">
      <c r="A11" s="39" t="s">
        <v>65</v>
      </c>
      <c r="B11" s="30">
        <v>0</v>
      </c>
      <c r="C11" s="29">
        <f>42666.66/2</f>
        <v>21333.33</v>
      </c>
      <c r="D11" s="3">
        <f>(C11/12)*B11</f>
        <v>0</v>
      </c>
      <c r="E11" s="3">
        <f>ROUND(D11*1.03,0)</f>
        <v>0</v>
      </c>
      <c r="F11" s="3">
        <f>ROUND(E11*1.03,0)</f>
        <v>0</v>
      </c>
      <c r="G11" s="3">
        <f>ROUND(F11*1.03,0)</f>
        <v>0</v>
      </c>
      <c r="H11" s="3">
        <f>ROUND(G11*1.03,0)</f>
        <v>0</v>
      </c>
      <c r="I11" s="12">
        <f t="shared" si="0"/>
        <v>0</v>
      </c>
    </row>
    <row r="12" spans="1:13" s="1" customFormat="1" ht="15" x14ac:dyDescent="0.25">
      <c r="A12" s="2" t="s">
        <v>21</v>
      </c>
      <c r="C12" s="28">
        <v>0.121</v>
      </c>
      <c r="D12" s="12">
        <f>ROUND(D11*$C$12,0)</f>
        <v>0</v>
      </c>
      <c r="E12" s="12">
        <f>ROUND(E11*$C$12,0)</f>
        <v>0</v>
      </c>
      <c r="F12" s="12">
        <f>ROUND(F11*$C$12,0)</f>
        <v>0</v>
      </c>
      <c r="G12" s="12">
        <f>ROUND(G11*$C$12,0)</f>
        <v>0</v>
      </c>
      <c r="H12" s="12">
        <f>ROUND(H11*$C$12,0)</f>
        <v>0</v>
      </c>
      <c r="I12" s="12">
        <f t="shared" si="0"/>
        <v>0</v>
      </c>
    </row>
    <row r="13" spans="1:13" s="1" customFormat="1" ht="15" x14ac:dyDescent="0.25">
      <c r="A13" s="39" t="s">
        <v>66</v>
      </c>
      <c r="B13" s="30">
        <v>0</v>
      </c>
      <c r="C13" s="41">
        <v>8.4600000000000009</v>
      </c>
      <c r="D13" s="3">
        <f>B13*C13</f>
        <v>0</v>
      </c>
      <c r="E13" s="3">
        <f>ROUND(D13*1.03,0)</f>
        <v>0</v>
      </c>
      <c r="F13" s="3">
        <f>ROUND(E13*1.03,0)</f>
        <v>0</v>
      </c>
      <c r="G13" s="3">
        <f>ROUND(F13*1.03,0)</f>
        <v>0</v>
      </c>
      <c r="H13" s="3">
        <f>ROUND(G13*1.03,0)</f>
        <v>0</v>
      </c>
      <c r="I13" s="12">
        <f t="shared" si="0"/>
        <v>0</v>
      </c>
    </row>
    <row r="14" spans="1:13" s="1" customFormat="1" ht="15" x14ac:dyDescent="0.25">
      <c r="A14" s="2" t="s">
        <v>21</v>
      </c>
      <c r="C14" s="28">
        <v>5.7000000000000002E-2</v>
      </c>
      <c r="D14" s="12">
        <f>ROUND(D13*$C$14,0)</f>
        <v>0</v>
      </c>
      <c r="E14" s="12">
        <f>ROUND(E13*$C$14,0)</f>
        <v>0</v>
      </c>
      <c r="F14" s="12">
        <f>ROUND(F13*$C$14,0)</f>
        <v>0</v>
      </c>
      <c r="G14" s="12">
        <f>ROUND(G13*$C$14,0)</f>
        <v>0</v>
      </c>
      <c r="H14" s="12">
        <f>ROUND(H13*$C$14,0)</f>
        <v>0</v>
      </c>
      <c r="I14" s="12">
        <f t="shared" si="0"/>
        <v>0</v>
      </c>
    </row>
    <row r="15" spans="1:13" s="1" customFormat="1" ht="15" x14ac:dyDescent="0.25">
      <c r="A15" s="39" t="s">
        <v>67</v>
      </c>
      <c r="B15" s="30">
        <v>0</v>
      </c>
      <c r="C15" s="41">
        <v>8.4600000000000009</v>
      </c>
      <c r="D15" s="3">
        <f>B15*C15</f>
        <v>0</v>
      </c>
      <c r="E15" s="3">
        <f>ROUND(D15*1.03,0)</f>
        <v>0</v>
      </c>
      <c r="F15" s="3">
        <f>ROUND(E15*1.03,0)</f>
        <v>0</v>
      </c>
      <c r="G15" s="3">
        <f>ROUND(F15*1.03,0)</f>
        <v>0</v>
      </c>
      <c r="H15" s="3">
        <f>ROUND(G15*1.03,0)</f>
        <v>0</v>
      </c>
      <c r="I15" s="12">
        <f t="shared" si="0"/>
        <v>0</v>
      </c>
    </row>
    <row r="16" spans="1:13" s="1" customFormat="1" ht="15" x14ac:dyDescent="0.25">
      <c r="A16" s="35" t="s">
        <v>52</v>
      </c>
      <c r="C16" s="28">
        <v>0.36599999999999999</v>
      </c>
      <c r="D16" s="12">
        <f>ROUND(D15*$C$16,0)</f>
        <v>0</v>
      </c>
      <c r="E16" s="12">
        <f>ROUND(E15*$C$16,0)</f>
        <v>0</v>
      </c>
      <c r="F16" s="12">
        <f>ROUND(F15*$C$16,0)</f>
        <v>0</v>
      </c>
      <c r="G16" s="12">
        <f>ROUND(G15*$C$16,0)</f>
        <v>0</v>
      </c>
      <c r="H16" s="12">
        <f>ROUND(H15*$C$16,0)</f>
        <v>0</v>
      </c>
      <c r="I16" s="12">
        <f t="shared" si="0"/>
        <v>0</v>
      </c>
    </row>
    <row r="17" spans="1:10" s="1" customFormat="1" ht="15" x14ac:dyDescent="0.25">
      <c r="A17" s="18" t="s">
        <v>29</v>
      </c>
      <c r="B17" s="1" t="s">
        <v>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f t="shared" si="0"/>
        <v>0</v>
      </c>
    </row>
    <row r="18" spans="1:10" s="1" customFormat="1" ht="15" x14ac:dyDescent="0.25">
      <c r="A18" s="2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f t="shared" si="0"/>
        <v>0</v>
      </c>
    </row>
    <row r="19" spans="1:10" s="1" customFormat="1" ht="15" x14ac:dyDescent="0.25">
      <c r="A19" s="2" t="s">
        <v>23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f t="shared" si="0"/>
        <v>0</v>
      </c>
    </row>
    <row r="20" spans="1:10" s="1" customFormat="1" ht="15" x14ac:dyDescent="0.25">
      <c r="A20" s="1" t="s">
        <v>8</v>
      </c>
      <c r="B20" s="1" t="s">
        <v>7</v>
      </c>
      <c r="C20" s="32">
        <v>11848</v>
      </c>
      <c r="D20" s="3">
        <f>(C20/12)*B11</f>
        <v>0</v>
      </c>
      <c r="E20" s="3">
        <f>ROUND(D20*1.1,0)</f>
        <v>0</v>
      </c>
      <c r="F20" s="3">
        <f>ROUND(E20*1.1,0)</f>
        <v>0</v>
      </c>
      <c r="G20" s="3">
        <f>ROUND(F20*1.1,0)</f>
        <v>0</v>
      </c>
      <c r="H20" s="3">
        <f>ROUND(G20*1.1,0)</f>
        <v>0</v>
      </c>
      <c r="I20" s="12">
        <f t="shared" si="0"/>
        <v>0</v>
      </c>
    </row>
    <row r="21" spans="1:10" s="1" customFormat="1" ht="15" x14ac:dyDescent="0.25">
      <c r="A21" s="1" t="s">
        <v>9</v>
      </c>
      <c r="B21" s="33" t="s">
        <v>7</v>
      </c>
      <c r="C21" s="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f t="shared" si="0"/>
        <v>0</v>
      </c>
    </row>
    <row r="22" spans="1:10" s="1" customFormat="1" ht="15" x14ac:dyDescent="0.25">
      <c r="A22" s="1" t="s">
        <v>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f t="shared" si="0"/>
        <v>0</v>
      </c>
    </row>
    <row r="23" spans="1:10" s="1" customFormat="1" ht="15" x14ac:dyDescent="0.25">
      <c r="A23" s="2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f t="shared" si="0"/>
        <v>0</v>
      </c>
    </row>
    <row r="24" spans="1:10" s="1" customFormat="1" ht="15" x14ac:dyDescent="0.25">
      <c r="A24" s="2" t="s">
        <v>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f t="shared" si="0"/>
        <v>0</v>
      </c>
    </row>
    <row r="25" spans="1:10" s="1" customFormat="1" ht="15" x14ac:dyDescent="0.25">
      <c r="A25" s="1" t="s">
        <v>11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 t="shared" si="0"/>
        <v>0</v>
      </c>
    </row>
    <row r="26" spans="1:10" s="1" customFormat="1" ht="15" x14ac:dyDescent="0.25">
      <c r="A26" s="1" t="s">
        <v>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 t="shared" si="0"/>
        <v>0</v>
      </c>
    </row>
    <row r="27" spans="1:10" s="1" customFormat="1" ht="15" x14ac:dyDescent="0.25">
      <c r="A27" s="2" t="s">
        <v>26</v>
      </c>
      <c r="B27" s="31" t="s">
        <v>35</v>
      </c>
      <c r="D27" s="3"/>
      <c r="E27" s="3"/>
      <c r="F27" s="3"/>
      <c r="G27" s="3"/>
      <c r="H27" s="3"/>
      <c r="I27" s="12"/>
      <c r="J27" s="2"/>
    </row>
    <row r="28" spans="1:10" s="1" customFormat="1" ht="15" x14ac:dyDescent="0.25">
      <c r="A28" s="31" t="s">
        <v>37</v>
      </c>
      <c r="B28" s="31" t="s">
        <v>36</v>
      </c>
      <c r="D28" s="3"/>
      <c r="E28" s="3"/>
      <c r="F28" s="3"/>
      <c r="G28" s="3"/>
      <c r="H28" s="3"/>
      <c r="I28" s="12"/>
    </row>
    <row r="29" spans="1:10" s="1" customFormat="1" ht="15" x14ac:dyDescent="0.25">
      <c r="A29" s="2"/>
      <c r="D29" s="3"/>
      <c r="E29" s="3"/>
      <c r="F29" s="3"/>
      <c r="G29" s="3"/>
      <c r="H29" s="3"/>
      <c r="I29" s="12"/>
    </row>
    <row r="30" spans="1:10" s="1" customFormat="1" ht="15" x14ac:dyDescent="0.25">
      <c r="A30" s="16" t="str">
        <f>'Combined Budgets'!A30</f>
        <v>Modified Total Direct Cost (UF Federally Negotiated Rates:  REC Res 34.1%; REC Ext 32.6%; GNV Res 52.5%)</v>
      </c>
      <c r="D30" s="3"/>
      <c r="E30" s="3"/>
      <c r="F30" s="3"/>
      <c r="G30" s="3"/>
      <c r="H30" s="3"/>
      <c r="I30" s="12"/>
    </row>
    <row r="31" spans="1:10" s="1" customFormat="1" ht="15" x14ac:dyDescent="0.25">
      <c r="A31" s="7" t="s">
        <v>13</v>
      </c>
      <c r="B31" s="7"/>
      <c r="C31" s="7"/>
      <c r="D31" s="14">
        <f>SUM(D3:D30)</f>
        <v>0</v>
      </c>
      <c r="E31" s="14">
        <f>SUM(E3:E30)</f>
        <v>0</v>
      </c>
      <c r="F31" s="14">
        <f>SUM(F3:F30)</f>
        <v>0</v>
      </c>
      <c r="G31" s="14">
        <f>SUM(G3:G30)</f>
        <v>0</v>
      </c>
      <c r="H31" s="14">
        <f>SUM(H3:H30)</f>
        <v>0</v>
      </c>
      <c r="I31" s="14">
        <f>SUM(D31:H31)</f>
        <v>0</v>
      </c>
    </row>
    <row r="32" spans="1:10" s="1" customFormat="1" ht="15" x14ac:dyDescent="0.25">
      <c r="A32" s="7" t="s">
        <v>14</v>
      </c>
      <c r="B32" s="7"/>
      <c r="C32" s="7"/>
      <c r="D32" s="14">
        <f>SUM(D3:D30)-D17-D20-D28-D21</f>
        <v>0</v>
      </c>
      <c r="E32" s="14">
        <f t="shared" ref="E32:H32" si="1">SUM(E3:E30)-E17-E20-E28-E21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21">
        <f>SUM(D32:H32)</f>
        <v>0</v>
      </c>
    </row>
    <row r="33" spans="1:12" s="1" customFormat="1" ht="15" x14ac:dyDescent="0.25">
      <c r="A33" s="1" t="s">
        <v>15</v>
      </c>
      <c r="B33" s="8">
        <f>'Primary '!B33</f>
        <v>0.32600000000000001</v>
      </c>
      <c r="C33" s="8"/>
      <c r="D33" s="12">
        <f>D32*$B$33</f>
        <v>0</v>
      </c>
      <c r="E33" s="12">
        <f t="shared" ref="E33:H33" si="2">E32*$B$33</f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4">
        <f>SUM(D33:H33)</f>
        <v>0</v>
      </c>
    </row>
    <row r="34" spans="1:12" s="1" customFormat="1" thickBot="1" x14ac:dyDescent="0.3">
      <c r="A34" s="10" t="s">
        <v>6</v>
      </c>
      <c r="B34" s="10"/>
      <c r="C34" s="10"/>
      <c r="D34" s="15">
        <f>D31+D33</f>
        <v>0</v>
      </c>
      <c r="E34" s="15">
        <f>E31+E33</f>
        <v>0</v>
      </c>
      <c r="F34" s="15">
        <f>F31+F33</f>
        <v>0</v>
      </c>
      <c r="G34" s="15">
        <f>G31+G33</f>
        <v>0</v>
      </c>
      <c r="H34" s="15">
        <f>H31+H33</f>
        <v>0</v>
      </c>
      <c r="I34" s="15">
        <f>SUM(D34:H34)</f>
        <v>0</v>
      </c>
    </row>
    <row r="35" spans="1:12" s="1" customFormat="1" thickTop="1" x14ac:dyDescent="0.25">
      <c r="D35" s="3"/>
      <c r="E35" s="3"/>
      <c r="F35" s="3"/>
      <c r="G35" s="3"/>
      <c r="H35" s="3"/>
      <c r="I35" s="3"/>
    </row>
    <row r="36" spans="1:12" s="1" customFormat="1" ht="15" x14ac:dyDescent="0.25">
      <c r="A36" s="16" t="s">
        <v>30</v>
      </c>
      <c r="C36" s="12"/>
      <c r="D36" s="12"/>
      <c r="E36" s="12"/>
      <c r="F36" s="12"/>
      <c r="G36" s="12"/>
      <c r="H36" s="12"/>
    </row>
    <row r="37" spans="1:12" x14ac:dyDescent="0.25">
      <c r="A37" s="20"/>
      <c r="B37" s="20">
        <f>'Primary '!B37</f>
        <v>0.42857000000000001</v>
      </c>
      <c r="C37" s="20"/>
      <c r="D37" s="14">
        <f>D31*$B$37</f>
        <v>0</v>
      </c>
      <c r="E37" s="14">
        <f t="shared" ref="E37:H37" si="3">E31*$B$37</f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>SUM(D37:H37)</f>
        <v>0</v>
      </c>
    </row>
    <row r="38" spans="1:12" ht="16.5" thickBot="1" x14ac:dyDescent="0.3">
      <c r="A38" s="10" t="s">
        <v>6</v>
      </c>
      <c r="B38" s="10"/>
      <c r="C38" s="10"/>
      <c r="D38" s="15">
        <f>D31+D37</f>
        <v>0</v>
      </c>
      <c r="E38" s="15">
        <f>E31+E37</f>
        <v>0</v>
      </c>
      <c r="F38" s="15">
        <f>F31+F37</f>
        <v>0</v>
      </c>
      <c r="G38" s="15">
        <f>G31+G37</f>
        <v>0</v>
      </c>
      <c r="H38" s="15">
        <f>H31+H37</f>
        <v>0</v>
      </c>
      <c r="I38" s="15">
        <f>SUM(D38:H38)</f>
        <v>0</v>
      </c>
    </row>
    <row r="39" spans="1:12" ht="16.5" thickTop="1" x14ac:dyDescent="0.25"/>
    <row r="41" spans="1:12" s="1" customFormat="1" ht="15.75" customHeight="1" x14ac:dyDescent="0.25">
      <c r="A41" s="16" t="s">
        <v>88</v>
      </c>
      <c r="C41" s="54"/>
      <c r="D41" s="54"/>
      <c r="E41" s="54"/>
      <c r="F41" s="54"/>
      <c r="G41" s="54"/>
      <c r="H41" s="54"/>
    </row>
    <row r="42" spans="1:12" hidden="1" x14ac:dyDescent="0.25">
      <c r="A42" s="55" t="s">
        <v>75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6"/>
    </row>
    <row r="43" spans="1:12" hidden="1" x14ac:dyDescent="0.25">
      <c r="A43" s="16"/>
      <c r="B43" s="57" t="s">
        <v>57</v>
      </c>
      <c r="C43" s="58" t="s">
        <v>58</v>
      </c>
      <c r="D43" s="59"/>
      <c r="E43" s="59"/>
      <c r="F43" s="44"/>
      <c r="G43" s="59"/>
      <c r="H43" s="59"/>
      <c r="I43" s="59"/>
    </row>
    <row r="44" spans="1:12" ht="16.5" hidden="1" thickBot="1" x14ac:dyDescent="0.3">
      <c r="A44" s="60" t="s">
        <v>70</v>
      </c>
      <c r="B44" s="60"/>
      <c r="C44" s="61" t="s">
        <v>28</v>
      </c>
      <c r="D44" s="62" t="s">
        <v>0</v>
      </c>
      <c r="E44" s="62" t="s">
        <v>1</v>
      </c>
      <c r="F44" s="62" t="s">
        <v>2</v>
      </c>
      <c r="G44" s="62" t="s">
        <v>4</v>
      </c>
      <c r="H44" s="62" t="s">
        <v>5</v>
      </c>
      <c r="I44" s="62" t="s">
        <v>6</v>
      </c>
      <c r="J44" s="63" t="s">
        <v>76</v>
      </c>
      <c r="K44" s="64"/>
      <c r="L44" s="64"/>
    </row>
    <row r="45" spans="1:12" hidden="1" x14ac:dyDescent="0.25">
      <c r="A45" s="65" t="s">
        <v>61</v>
      </c>
      <c r="B45" s="66">
        <v>0</v>
      </c>
      <c r="C45" s="67">
        <v>0</v>
      </c>
      <c r="D45" s="59">
        <f>(C45/12)*B45</f>
        <v>0</v>
      </c>
      <c r="E45" s="59">
        <f>ROUND(D45*1.03,0)</f>
        <v>0</v>
      </c>
      <c r="F45" s="59">
        <f t="shared" ref="F45:G45" si="4">ROUND(E45*1.03,0)</f>
        <v>0</v>
      </c>
      <c r="G45" s="59">
        <f t="shared" si="4"/>
        <v>0</v>
      </c>
      <c r="H45" s="59">
        <v>0</v>
      </c>
      <c r="I45" s="54">
        <f t="shared" ref="I45:I68" si="5">SUM(D45:H45)</f>
        <v>0</v>
      </c>
      <c r="J45" s="23"/>
      <c r="K45" s="23"/>
      <c r="L45" s="23"/>
    </row>
    <row r="46" spans="1:12" hidden="1" x14ac:dyDescent="0.25">
      <c r="A46" s="65" t="s">
        <v>21</v>
      </c>
      <c r="B46" s="1"/>
      <c r="C46" s="28">
        <v>0.26800000000000002</v>
      </c>
      <c r="D46" s="54">
        <f>ROUND(D45*$C$46,0)</f>
        <v>0</v>
      </c>
      <c r="E46" s="54">
        <f t="shared" ref="E46:H46" si="6">ROUND(E45*$C$46,0)</f>
        <v>0</v>
      </c>
      <c r="F46" s="54">
        <f t="shared" si="6"/>
        <v>0</v>
      </c>
      <c r="G46" s="54">
        <f t="shared" si="6"/>
        <v>0</v>
      </c>
      <c r="H46" s="54">
        <f t="shared" si="6"/>
        <v>0</v>
      </c>
      <c r="I46" s="54">
        <f t="shared" si="5"/>
        <v>0</v>
      </c>
    </row>
    <row r="47" spans="1:12" hidden="1" x14ac:dyDescent="0.25">
      <c r="A47" s="65" t="s">
        <v>62</v>
      </c>
      <c r="B47" s="66">
        <v>0</v>
      </c>
      <c r="C47" s="67">
        <v>0</v>
      </c>
      <c r="D47" s="59">
        <f>(C47/12)*B47</f>
        <v>0</v>
      </c>
      <c r="E47" s="59">
        <f>ROUND(D47*1.03,0)</f>
        <v>0</v>
      </c>
      <c r="F47" s="59">
        <f t="shared" ref="F47:G47" si="7">ROUND(E47*1.03,0)</f>
        <v>0</v>
      </c>
      <c r="G47" s="59">
        <f t="shared" si="7"/>
        <v>0</v>
      </c>
      <c r="H47" s="59">
        <v>0</v>
      </c>
      <c r="I47" s="54">
        <f t="shared" si="5"/>
        <v>0</v>
      </c>
      <c r="J47" s="23"/>
      <c r="K47" s="23"/>
      <c r="L47" s="23"/>
    </row>
    <row r="48" spans="1:12" hidden="1" x14ac:dyDescent="0.25">
      <c r="A48" s="65" t="s">
        <v>21</v>
      </c>
      <c r="B48" s="1"/>
      <c r="C48" s="28">
        <v>0.35699999999999998</v>
      </c>
      <c r="D48" s="54">
        <f>ROUND(D47*$C$48,0)</f>
        <v>0</v>
      </c>
      <c r="E48" s="54">
        <f t="shared" ref="E48:H48" si="8">ROUND(E47*$C$48,0)</f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4">
        <f t="shared" si="5"/>
        <v>0</v>
      </c>
    </row>
    <row r="49" spans="1:12" hidden="1" x14ac:dyDescent="0.25">
      <c r="A49" s="65" t="s">
        <v>79</v>
      </c>
      <c r="B49" s="66">
        <v>0</v>
      </c>
      <c r="C49" s="67">
        <v>0</v>
      </c>
      <c r="D49" s="59">
        <f>(C49/12)*B49</f>
        <v>0</v>
      </c>
      <c r="E49" s="59">
        <f>ROUND(D49*1.03,0)</f>
        <v>0</v>
      </c>
      <c r="F49" s="59">
        <f t="shared" ref="F49:H49" si="9">ROUND(E49*1.03,0)</f>
        <v>0</v>
      </c>
      <c r="G49" s="59">
        <f t="shared" si="9"/>
        <v>0</v>
      </c>
      <c r="H49" s="59">
        <f t="shared" si="9"/>
        <v>0</v>
      </c>
      <c r="I49" s="54">
        <f t="shared" si="5"/>
        <v>0</v>
      </c>
      <c r="J49" s="23"/>
      <c r="K49" s="23"/>
      <c r="L49" s="23"/>
    </row>
    <row r="50" spans="1:12" hidden="1" x14ac:dyDescent="0.25">
      <c r="A50" s="65" t="s">
        <v>21</v>
      </c>
      <c r="B50" s="1"/>
      <c r="C50" s="28">
        <v>0.48599999999999999</v>
      </c>
      <c r="D50" s="54">
        <f>ROUND(D49*$C$50,0)</f>
        <v>0</v>
      </c>
      <c r="E50" s="54">
        <f t="shared" ref="E50:H50" si="10">ROUND(E49*$C$50,0)</f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5"/>
        <v>0</v>
      </c>
      <c r="J50" s="37"/>
    </row>
    <row r="51" spans="1:12" hidden="1" x14ac:dyDescent="0.25">
      <c r="A51" s="65" t="s">
        <v>64</v>
      </c>
      <c r="B51" s="66">
        <v>0</v>
      </c>
      <c r="C51" s="67">
        <v>47476</v>
      </c>
      <c r="D51" s="59">
        <f>(C51/12)*B51</f>
        <v>0</v>
      </c>
      <c r="E51" s="59">
        <f>ROUND(D51*1.03,0)</f>
        <v>0</v>
      </c>
      <c r="F51" s="59">
        <f t="shared" ref="F51:H51" si="11">ROUND(E51*1.03,0)</f>
        <v>0</v>
      </c>
      <c r="G51" s="59">
        <f t="shared" si="11"/>
        <v>0</v>
      </c>
      <c r="H51" s="59">
        <f t="shared" si="11"/>
        <v>0</v>
      </c>
      <c r="I51" s="54">
        <f t="shared" si="5"/>
        <v>0</v>
      </c>
      <c r="J51" s="23"/>
      <c r="K51" s="23"/>
      <c r="L51" s="23"/>
    </row>
    <row r="52" spans="1:12" hidden="1" x14ac:dyDescent="0.25">
      <c r="A52" s="65" t="s">
        <v>21</v>
      </c>
      <c r="B52" s="1"/>
      <c r="C52" s="28">
        <v>0.121</v>
      </c>
      <c r="D52" s="54">
        <f>ROUND(D51*$C$52,0)</f>
        <v>0</v>
      </c>
      <c r="E52" s="54">
        <f t="shared" ref="E52:H52" si="12">ROUND(E51*$C$52,0)</f>
        <v>0</v>
      </c>
      <c r="F52" s="54">
        <f t="shared" si="12"/>
        <v>0</v>
      </c>
      <c r="G52" s="54">
        <f t="shared" si="12"/>
        <v>0</v>
      </c>
      <c r="H52" s="54">
        <f t="shared" si="12"/>
        <v>0</v>
      </c>
      <c r="I52" s="54">
        <f t="shared" si="5"/>
        <v>0</v>
      </c>
    </row>
    <row r="53" spans="1:12" hidden="1" x14ac:dyDescent="0.25">
      <c r="A53" s="65" t="s">
        <v>65</v>
      </c>
      <c r="B53" s="66">
        <v>0</v>
      </c>
      <c r="C53" s="67">
        <v>21333</v>
      </c>
      <c r="D53" s="59">
        <f>(C53/12)*B53</f>
        <v>0</v>
      </c>
      <c r="E53" s="59">
        <f>ROUND(D53*1.03,0)</f>
        <v>0</v>
      </c>
      <c r="F53" s="59">
        <f t="shared" ref="F53:G53" si="13">ROUND(E53*1.03,0)</f>
        <v>0</v>
      </c>
      <c r="G53" s="59">
        <f t="shared" si="13"/>
        <v>0</v>
      </c>
      <c r="H53" s="59">
        <v>0</v>
      </c>
      <c r="I53" s="54">
        <f t="shared" si="5"/>
        <v>0</v>
      </c>
      <c r="J53" s="23"/>
      <c r="K53" s="23"/>
      <c r="L53" s="23"/>
    </row>
    <row r="54" spans="1:12" hidden="1" x14ac:dyDescent="0.25">
      <c r="A54" s="65" t="s">
        <v>21</v>
      </c>
      <c r="B54" s="1"/>
      <c r="C54" s="28">
        <v>0.121</v>
      </c>
      <c r="D54" s="54">
        <f>ROUND(D53*$C$54,0)</f>
        <v>0</v>
      </c>
      <c r="E54" s="54">
        <f t="shared" ref="E54:H54" si="14">ROUND(E53*$C$54,0)</f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5"/>
        <v>0</v>
      </c>
    </row>
    <row r="55" spans="1:12" hidden="1" x14ac:dyDescent="0.25">
      <c r="A55" s="65" t="s">
        <v>66</v>
      </c>
      <c r="B55" s="66">
        <v>0</v>
      </c>
      <c r="C55" s="68">
        <v>8.4600000000000009</v>
      </c>
      <c r="D55" s="59">
        <f>B55*C55</f>
        <v>0</v>
      </c>
      <c r="E55" s="59">
        <f>ROUND(D55*1.03,0)</f>
        <v>0</v>
      </c>
      <c r="F55" s="59">
        <f>ROUND(E55*1.03,0)</f>
        <v>0</v>
      </c>
      <c r="G55" s="59">
        <f>ROUND(F55*1.03,0)</f>
        <v>0</v>
      </c>
      <c r="H55" s="59">
        <f>ROUND(G55*1.03,0)</f>
        <v>0</v>
      </c>
      <c r="I55" s="54">
        <f t="shared" si="5"/>
        <v>0</v>
      </c>
      <c r="J55" s="23"/>
      <c r="K55" s="23"/>
      <c r="L55" s="23"/>
    </row>
    <row r="56" spans="1:12" hidden="1" x14ac:dyDescent="0.25">
      <c r="A56" s="65" t="s">
        <v>21</v>
      </c>
      <c r="B56" s="1"/>
      <c r="C56" s="28">
        <v>5.7000000000000002E-2</v>
      </c>
      <c r="D56" s="54">
        <f>ROUND(D55*$C$56,0)</f>
        <v>0</v>
      </c>
      <c r="E56" s="54">
        <f t="shared" ref="E56:H56" si="15">ROUND(E55*$C$56,0)</f>
        <v>0</v>
      </c>
      <c r="F56" s="54">
        <f t="shared" si="15"/>
        <v>0</v>
      </c>
      <c r="G56" s="54">
        <f t="shared" si="15"/>
        <v>0</v>
      </c>
      <c r="H56" s="54">
        <f t="shared" si="15"/>
        <v>0</v>
      </c>
      <c r="I56" s="54">
        <f t="shared" si="5"/>
        <v>0</v>
      </c>
    </row>
    <row r="57" spans="1:12" hidden="1" x14ac:dyDescent="0.25">
      <c r="A57" s="65" t="s">
        <v>67</v>
      </c>
      <c r="B57" s="66">
        <v>0</v>
      </c>
      <c r="C57" s="68">
        <v>8.4600000000000009</v>
      </c>
      <c r="D57" s="59">
        <f>B57*C57</f>
        <v>0</v>
      </c>
      <c r="E57" s="59">
        <f>ROUND(D57*1.03,0)</f>
        <v>0</v>
      </c>
      <c r="F57" s="59">
        <f>ROUND(E57*1.03,0)</f>
        <v>0</v>
      </c>
      <c r="G57" s="59">
        <f>ROUND(F57*1.03,0)</f>
        <v>0</v>
      </c>
      <c r="H57" s="59">
        <f>ROUND(G57*1.03,0)</f>
        <v>0</v>
      </c>
      <c r="I57" s="54">
        <f t="shared" si="5"/>
        <v>0</v>
      </c>
      <c r="J57" s="23"/>
      <c r="K57" s="23"/>
      <c r="L57" s="23"/>
    </row>
    <row r="58" spans="1:12" hidden="1" x14ac:dyDescent="0.25">
      <c r="A58" s="65" t="s">
        <v>52</v>
      </c>
      <c r="B58" s="1"/>
      <c r="C58" s="28">
        <v>0.36599999999999999</v>
      </c>
      <c r="D58" s="54">
        <f>ROUND(D57*$C$58,0)</f>
        <v>0</v>
      </c>
      <c r="E58" s="54">
        <f t="shared" ref="E58:H58" si="16">ROUND(E57*$C$58,0)</f>
        <v>0</v>
      </c>
      <c r="F58" s="54">
        <f t="shared" si="16"/>
        <v>0</v>
      </c>
      <c r="G58" s="54">
        <f t="shared" si="16"/>
        <v>0</v>
      </c>
      <c r="H58" s="54">
        <f t="shared" si="16"/>
        <v>0</v>
      </c>
      <c r="I58" s="54">
        <f t="shared" si="5"/>
        <v>0</v>
      </c>
    </row>
    <row r="59" spans="1:12" hidden="1" x14ac:dyDescent="0.25">
      <c r="A59" s="65" t="s">
        <v>29</v>
      </c>
      <c r="B59" s="1" t="s">
        <v>7</v>
      </c>
      <c r="C59" s="1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4">
        <f t="shared" si="5"/>
        <v>0</v>
      </c>
      <c r="J59" s="23"/>
      <c r="K59" s="23"/>
      <c r="L59" s="23"/>
    </row>
    <row r="60" spans="1:12" hidden="1" x14ac:dyDescent="0.25">
      <c r="A60" s="65" t="s">
        <v>22</v>
      </c>
      <c r="B60" s="1"/>
      <c r="C60" s="1"/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4">
        <f t="shared" si="5"/>
        <v>0</v>
      </c>
      <c r="J60" s="23"/>
      <c r="K60" s="23"/>
      <c r="L60" s="23"/>
    </row>
    <row r="61" spans="1:12" hidden="1" x14ac:dyDescent="0.25">
      <c r="A61" s="65" t="s">
        <v>23</v>
      </c>
      <c r="B61" s="1"/>
      <c r="C61" s="1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4">
        <f t="shared" si="5"/>
        <v>0</v>
      </c>
      <c r="J61" s="23"/>
      <c r="K61" s="23"/>
      <c r="L61" s="23"/>
    </row>
    <row r="62" spans="1:12" hidden="1" x14ac:dyDescent="0.25">
      <c r="A62" s="65" t="s">
        <v>69</v>
      </c>
      <c r="B62" s="1" t="s">
        <v>7</v>
      </c>
      <c r="C62" s="32">
        <v>11848</v>
      </c>
      <c r="D62" s="59">
        <f>(C62/12)*B53</f>
        <v>0</v>
      </c>
      <c r="E62" s="59">
        <f>ROUND(D62*1.1,0)</f>
        <v>0</v>
      </c>
      <c r="F62" s="59">
        <f>ROUND(E62*1.1,0)</f>
        <v>0</v>
      </c>
      <c r="G62" s="59">
        <f>ROUND(F62*1.1,0)</f>
        <v>0</v>
      </c>
      <c r="H62" s="59">
        <v>0</v>
      </c>
      <c r="I62" s="54">
        <f t="shared" si="5"/>
        <v>0</v>
      </c>
      <c r="J62" s="23"/>
      <c r="K62" s="23"/>
      <c r="L62" s="23"/>
    </row>
    <row r="63" spans="1:12" hidden="1" x14ac:dyDescent="0.25">
      <c r="A63" s="1" t="s">
        <v>9</v>
      </c>
      <c r="B63" s="65" t="s">
        <v>7</v>
      </c>
      <c r="C63" s="65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4">
        <f t="shared" si="5"/>
        <v>0</v>
      </c>
      <c r="J63" s="23"/>
      <c r="K63" s="23"/>
      <c r="L63" s="23"/>
    </row>
    <row r="64" spans="1:12" hidden="1" x14ac:dyDescent="0.25">
      <c r="A64" s="1" t="s">
        <v>10</v>
      </c>
      <c r="B64" s="1"/>
      <c r="C64" s="1"/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4">
        <f t="shared" si="5"/>
        <v>0</v>
      </c>
      <c r="J64" s="23"/>
      <c r="K64" s="23"/>
      <c r="L64" s="23"/>
    </row>
    <row r="65" spans="1:12" hidden="1" x14ac:dyDescent="0.25">
      <c r="A65" s="65" t="s">
        <v>24</v>
      </c>
      <c r="B65" s="1"/>
      <c r="C65" s="1"/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4">
        <f t="shared" si="5"/>
        <v>0</v>
      </c>
      <c r="J65" s="23"/>
      <c r="K65" s="23"/>
      <c r="L65" s="23"/>
    </row>
    <row r="66" spans="1:12" hidden="1" x14ac:dyDescent="0.25">
      <c r="A66" s="65" t="s">
        <v>25</v>
      </c>
      <c r="B66" s="1"/>
      <c r="C66" s="1"/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4">
        <f t="shared" si="5"/>
        <v>0</v>
      </c>
      <c r="J66" s="23"/>
      <c r="K66" s="23"/>
      <c r="L66" s="23"/>
    </row>
    <row r="67" spans="1:12" hidden="1" x14ac:dyDescent="0.25">
      <c r="A67" s="1" t="s">
        <v>11</v>
      </c>
      <c r="B67" s="1"/>
      <c r="C67" s="1"/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4">
        <f t="shared" si="5"/>
        <v>0</v>
      </c>
      <c r="J67" s="23"/>
      <c r="K67" s="23"/>
      <c r="L67" s="23"/>
    </row>
    <row r="68" spans="1:12" hidden="1" x14ac:dyDescent="0.25">
      <c r="A68" s="1" t="s">
        <v>12</v>
      </c>
      <c r="B68" s="1"/>
      <c r="C68" s="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4">
        <f t="shared" si="5"/>
        <v>0</v>
      </c>
      <c r="J68" s="23"/>
      <c r="K68" s="23"/>
      <c r="L68" s="23"/>
    </row>
    <row r="69" spans="1:12" hidden="1" x14ac:dyDescent="0.25">
      <c r="A69" s="65"/>
      <c r="B69" s="1"/>
      <c r="C69" s="1"/>
      <c r="D69" s="59"/>
      <c r="E69" s="59"/>
      <c r="F69" s="59"/>
      <c r="G69" s="59"/>
      <c r="H69" s="59"/>
      <c r="I69" s="54"/>
    </row>
    <row r="70" spans="1:12" hidden="1" x14ac:dyDescent="0.25">
      <c r="A70" s="7" t="s">
        <v>13</v>
      </c>
      <c r="B70" s="7"/>
      <c r="C70" s="7"/>
      <c r="D70" s="69">
        <f>SUM(D45:D69)</f>
        <v>0</v>
      </c>
      <c r="E70" s="69">
        <f>SUM(E45:E69)</f>
        <v>0</v>
      </c>
      <c r="F70" s="69">
        <f>SUM(F45:F69)</f>
        <v>0</v>
      </c>
      <c r="G70" s="69">
        <f>SUM(G45:G69)</f>
        <v>0</v>
      </c>
      <c r="H70" s="69">
        <f>SUM(H45:H69)</f>
        <v>0</v>
      </c>
      <c r="I70" s="69">
        <f>SUM(D70:H70)</f>
        <v>0</v>
      </c>
    </row>
    <row r="71" spans="1:12" hidden="1" x14ac:dyDescent="0.25">
      <c r="A71" s="7" t="s">
        <v>14</v>
      </c>
      <c r="B71" s="7"/>
      <c r="C71" s="7"/>
      <c r="D71" s="69">
        <f>SUM(D45:D69)-D59-D62-D63</f>
        <v>0</v>
      </c>
      <c r="E71" s="69">
        <f t="shared" ref="E71:H71" si="17">SUM(E45:E69)-E59-E62-E63</f>
        <v>0</v>
      </c>
      <c r="F71" s="69">
        <f t="shared" si="17"/>
        <v>0</v>
      </c>
      <c r="G71" s="69">
        <f t="shared" si="17"/>
        <v>0</v>
      </c>
      <c r="H71" s="69">
        <f t="shared" si="17"/>
        <v>0</v>
      </c>
      <c r="I71" s="69">
        <f>SUM(D71:H71)</f>
        <v>0</v>
      </c>
    </row>
    <row r="72" spans="1:12" hidden="1" x14ac:dyDescent="0.25">
      <c r="A72" s="1" t="s">
        <v>15</v>
      </c>
      <c r="B72" s="8">
        <f>'Primary '!B72</f>
        <v>0.32600000000000001</v>
      </c>
      <c r="C72" s="8"/>
      <c r="D72" s="54">
        <f>ROUND(D71*$B$72,0)</f>
        <v>0</v>
      </c>
      <c r="E72" s="54">
        <f t="shared" ref="E72:H72" si="18">ROUND(E71*$B$72,0)</f>
        <v>0</v>
      </c>
      <c r="F72" s="54">
        <f t="shared" si="18"/>
        <v>0</v>
      </c>
      <c r="G72" s="54">
        <f t="shared" si="18"/>
        <v>0</v>
      </c>
      <c r="H72" s="54">
        <f t="shared" si="18"/>
        <v>0</v>
      </c>
      <c r="I72" s="54">
        <f>SUM(D72:H72)</f>
        <v>0</v>
      </c>
    </row>
    <row r="73" spans="1:12" ht="16.5" hidden="1" thickBot="1" x14ac:dyDescent="0.3">
      <c r="A73" s="10" t="s">
        <v>6</v>
      </c>
      <c r="B73" s="10"/>
      <c r="C73" s="10"/>
      <c r="D73" s="70">
        <f>D70+D72</f>
        <v>0</v>
      </c>
      <c r="E73" s="70">
        <f>E70+E72</f>
        <v>0</v>
      </c>
      <c r="F73" s="70">
        <f>F70+F72</f>
        <v>0</v>
      </c>
      <c r="G73" s="70">
        <f>G70+G72</f>
        <v>0</v>
      </c>
      <c r="H73" s="70">
        <f>H70+H72</f>
        <v>0</v>
      </c>
      <c r="I73" s="70">
        <f>SUM(D73:H73)</f>
        <v>0</v>
      </c>
    </row>
    <row r="74" spans="1:12" ht="16.5" hidden="1" thickTop="1" x14ac:dyDescent="0.25">
      <c r="A74" s="1" t="s">
        <v>31</v>
      </c>
      <c r="B74" s="8">
        <f>'Primary '!B74</f>
        <v>0.42857000000000001</v>
      </c>
      <c r="D74" s="22">
        <f>IF((D33-D37)&gt;0,(D33-D37),0)</f>
        <v>0</v>
      </c>
      <c r="E74" s="22">
        <f>IF((E33-E37)&gt;0,(E33-E37),0)</f>
        <v>0</v>
      </c>
      <c r="F74" s="22">
        <f>IF((F33-F37)&gt;0,(F33-F37),0)</f>
        <v>0</v>
      </c>
      <c r="G74" s="22">
        <f>IF((G33-G37)&gt;0,(G33-G37),0)</f>
        <v>0</v>
      </c>
      <c r="H74" s="22">
        <f>IF((H33-H37)&gt;0,(H33-H37),0)</f>
        <v>0</v>
      </c>
      <c r="I74" s="22">
        <f>SUM(D74:H74)</f>
        <v>0</v>
      </c>
    </row>
    <row r="75" spans="1:12" hidden="1" x14ac:dyDescent="0.25">
      <c r="A75" s="65" t="s">
        <v>77</v>
      </c>
      <c r="B75" s="1"/>
      <c r="C75" s="1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ref="I75:I77" si="19">SUM(D75:H75)</f>
        <v>0</v>
      </c>
    </row>
    <row r="76" spans="1:12" hidden="1" x14ac:dyDescent="0.25">
      <c r="A76" s="65" t="s">
        <v>78</v>
      </c>
      <c r="B76" s="1"/>
      <c r="C76" s="1"/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19"/>
        <v>0</v>
      </c>
    </row>
    <row r="77" spans="1:12" ht="16.5" hidden="1" thickBot="1" x14ac:dyDescent="0.3">
      <c r="A77" s="71"/>
      <c r="B77" s="71"/>
      <c r="C77" s="71"/>
      <c r="D77" s="72">
        <f>D73+D75+D76</f>
        <v>0</v>
      </c>
      <c r="E77" s="72">
        <f t="shared" ref="E77:H77" si="20">E73+E75+E76</f>
        <v>0</v>
      </c>
      <c r="F77" s="72">
        <f t="shared" si="20"/>
        <v>0</v>
      </c>
      <c r="G77" s="72">
        <f t="shared" si="20"/>
        <v>0</v>
      </c>
      <c r="H77" s="72">
        <f t="shared" si="20"/>
        <v>0</v>
      </c>
      <c r="I77" s="70">
        <f t="shared" si="19"/>
        <v>0</v>
      </c>
    </row>
    <row r="78" spans="1:12" ht="16.5" hidden="1" thickTop="1" x14ac:dyDescent="0.25"/>
  </sheetData>
  <sheetProtection deleteColumns="0" selectLockedCells="1"/>
  <mergeCells count="1">
    <mergeCell ref="K4:M4"/>
  </mergeCells>
  <pageMargins left="0.25" right="0.25" top="0.75" bottom="0.75" header="0.3" footer="0.3"/>
  <pageSetup scale="66" fitToHeight="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Combined Budgets</vt:lpstr>
      <vt:lpstr>Primary </vt:lpstr>
      <vt:lpstr>Subproject 1</vt:lpstr>
      <vt:lpstr>Subproject 2</vt:lpstr>
      <vt:lpstr>Subproject 3</vt:lpstr>
      <vt:lpstr>Subproject 4</vt:lpstr>
      <vt:lpstr>Subproject 5</vt:lpstr>
      <vt:lpstr>Subproject 6</vt:lpstr>
      <vt:lpstr>Subproject 7</vt:lpstr>
      <vt:lpstr>Subproject 8</vt:lpstr>
      <vt:lpstr>Subcontract Totals</vt:lpstr>
      <vt:lpstr>Subcontract 1</vt:lpstr>
      <vt:lpstr>Subcontract 2</vt:lpstr>
      <vt:lpstr>Month Conversion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Siegel,Tammy</dc:creator>
  <cp:lastModifiedBy>Huntley,Christy</cp:lastModifiedBy>
  <cp:lastPrinted>2019-04-18T12:08:31Z</cp:lastPrinted>
  <dcterms:created xsi:type="dcterms:W3CDTF">2012-11-06T16:49:35Z</dcterms:created>
  <dcterms:modified xsi:type="dcterms:W3CDTF">2019-08-23T15:02:50Z</dcterms:modified>
</cp:coreProperties>
</file>